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360" yWindow="525" windowWidth="19815" windowHeight="736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34" r:id="rId23"/>
    <sheet name="Sheet24" sheetId="35" r:id="rId24"/>
    <sheet name="Sheet25" sheetId="36" r:id="rId25"/>
    <sheet name="Sheet26" sheetId="37" r:id="rId26"/>
    <sheet name="Sheet27" sheetId="38" r:id="rId27"/>
    <sheet name="Sheet28" sheetId="39" r:id="rId28"/>
    <sheet name="Sheet29" sheetId="40" r:id="rId29"/>
    <sheet name="Sheet30" sheetId="41" r:id="rId30"/>
    <sheet name="Sheet31" sheetId="42" r:id="rId31"/>
  </sheets>
  <calcPr calcId="144525" iterate="1" calcOnSave="0"/>
</workbook>
</file>

<file path=xl/calcChain.xml><?xml version="1.0" encoding="utf-8"?>
<calcChain xmlns="http://schemas.openxmlformats.org/spreadsheetml/2006/main">
  <c r="R58" i="1" l="1"/>
  <c r="Q58" i="2"/>
  <c r="Q58" i="3"/>
  <c r="Q58" i="4"/>
  <c r="Q58" i="5"/>
  <c r="Q58" i="6"/>
  <c r="Q58" i="7"/>
  <c r="Q58" i="8"/>
  <c r="Q58" i="9"/>
  <c r="Q58" i="10"/>
  <c r="Q58" i="11"/>
  <c r="Q58" i="12"/>
  <c r="Q58" i="13"/>
  <c r="Q58" i="14"/>
  <c r="Q58" i="15"/>
  <c r="Q58" i="16"/>
  <c r="Q58" i="17"/>
  <c r="Q58" i="18"/>
  <c r="Q58" i="19"/>
  <c r="Q58" i="20"/>
  <c r="Q58" i="21"/>
  <c r="Q58" i="22"/>
  <c r="Q58" i="34"/>
  <c r="Q58" i="35"/>
  <c r="Q58" i="36"/>
  <c r="Q58" i="37"/>
  <c r="Q58" i="38"/>
  <c r="Q58" i="39"/>
  <c r="Q58" i="40"/>
  <c r="Q58" i="41"/>
  <c r="Q58" i="42"/>
  <c r="Q58" i="1"/>
  <c r="N60" i="42"/>
  <c r="I60" i="42"/>
  <c r="B64" i="42" s="1"/>
  <c r="D60" i="42"/>
  <c r="O59" i="42"/>
  <c r="J59" i="42"/>
  <c r="E59" i="42"/>
  <c r="O58" i="42"/>
  <c r="J58" i="42"/>
  <c r="E58" i="42"/>
  <c r="O57" i="42"/>
  <c r="J57" i="42"/>
  <c r="E57" i="42"/>
  <c r="O56" i="42"/>
  <c r="J56" i="42"/>
  <c r="E56" i="42"/>
  <c r="O55" i="42"/>
  <c r="J55" i="42"/>
  <c r="E55" i="42"/>
  <c r="O54" i="42"/>
  <c r="J54" i="42"/>
  <c r="E54" i="42"/>
  <c r="O53" i="42"/>
  <c r="J53" i="42"/>
  <c r="E53" i="42"/>
  <c r="O52" i="42"/>
  <c r="J52" i="42"/>
  <c r="E52" i="42"/>
  <c r="O51" i="42"/>
  <c r="J51" i="42"/>
  <c r="E51" i="42"/>
  <c r="O50" i="42"/>
  <c r="J50" i="42"/>
  <c r="E50" i="42"/>
  <c r="O49" i="42"/>
  <c r="J49" i="42"/>
  <c r="E49" i="42"/>
  <c r="O48" i="42"/>
  <c r="J48" i="42"/>
  <c r="E48" i="42"/>
  <c r="O47" i="42"/>
  <c r="J47" i="42"/>
  <c r="E47" i="42"/>
  <c r="O46" i="42"/>
  <c r="J46" i="42"/>
  <c r="E46" i="42"/>
  <c r="O45" i="42"/>
  <c r="J45" i="42"/>
  <c r="E45" i="42"/>
  <c r="O44" i="42"/>
  <c r="J44" i="42"/>
  <c r="E44" i="42"/>
  <c r="O43" i="42"/>
  <c r="J43" i="42"/>
  <c r="E43" i="42"/>
  <c r="O42" i="42"/>
  <c r="J42" i="42"/>
  <c r="E42" i="42"/>
  <c r="O41" i="42"/>
  <c r="J41" i="42"/>
  <c r="E41" i="42"/>
  <c r="O40" i="42"/>
  <c r="J40" i="42"/>
  <c r="E40" i="42"/>
  <c r="O39" i="42"/>
  <c r="J39" i="42"/>
  <c r="E39" i="42"/>
  <c r="O38" i="42"/>
  <c r="J38" i="42"/>
  <c r="E38" i="42"/>
  <c r="O37" i="42"/>
  <c r="J37" i="42"/>
  <c r="E37" i="42"/>
  <c r="O36" i="42"/>
  <c r="J36" i="42"/>
  <c r="E36" i="42"/>
  <c r="O35" i="42"/>
  <c r="J35" i="42"/>
  <c r="E35" i="42"/>
  <c r="O34" i="42"/>
  <c r="J34" i="42"/>
  <c r="E34" i="42"/>
  <c r="O33" i="42"/>
  <c r="J33" i="42"/>
  <c r="E33" i="42"/>
  <c r="O32" i="42"/>
  <c r="J32" i="42"/>
  <c r="E32" i="42"/>
  <c r="O31" i="42"/>
  <c r="J31" i="42"/>
  <c r="E31" i="42"/>
  <c r="O30" i="42"/>
  <c r="J30" i="42"/>
  <c r="J60" i="42" s="1"/>
  <c r="E30" i="42"/>
  <c r="O29" i="42"/>
  <c r="J29" i="42"/>
  <c r="E29" i="42"/>
  <c r="O28" i="42"/>
  <c r="O60" i="42" s="1"/>
  <c r="J28" i="42"/>
  <c r="E28" i="42"/>
  <c r="E60" i="42" s="1"/>
  <c r="N60" i="41"/>
  <c r="I60" i="41"/>
  <c r="B64" i="41" s="1"/>
  <c r="D60" i="41"/>
  <c r="O59" i="41"/>
  <c r="J59" i="41"/>
  <c r="E59" i="41"/>
  <c r="O58" i="41"/>
  <c r="J58" i="41"/>
  <c r="E58" i="41"/>
  <c r="O57" i="41"/>
  <c r="J57" i="41"/>
  <c r="E57" i="41"/>
  <c r="O56" i="41"/>
  <c r="J56" i="41"/>
  <c r="E56" i="41"/>
  <c r="O55" i="41"/>
  <c r="J55" i="41"/>
  <c r="E55" i="41"/>
  <c r="O54" i="41"/>
  <c r="J54" i="41"/>
  <c r="E54" i="41"/>
  <c r="O53" i="41"/>
  <c r="J53" i="41"/>
  <c r="E53" i="41"/>
  <c r="O52" i="41"/>
  <c r="J52" i="41"/>
  <c r="E52" i="41"/>
  <c r="O51" i="41"/>
  <c r="J51" i="41"/>
  <c r="E51" i="41"/>
  <c r="O50" i="41"/>
  <c r="J50" i="41"/>
  <c r="E50" i="41"/>
  <c r="O49" i="41"/>
  <c r="J49" i="41"/>
  <c r="E49" i="41"/>
  <c r="O48" i="41"/>
  <c r="J48" i="41"/>
  <c r="E48" i="41"/>
  <c r="O47" i="41"/>
  <c r="J47" i="41"/>
  <c r="E47" i="41"/>
  <c r="O46" i="41"/>
  <c r="J46" i="41"/>
  <c r="E46" i="41"/>
  <c r="O45" i="41"/>
  <c r="J45" i="41"/>
  <c r="E45" i="41"/>
  <c r="O44" i="41"/>
  <c r="J44" i="41"/>
  <c r="E44" i="41"/>
  <c r="O43" i="41"/>
  <c r="J43" i="41"/>
  <c r="E43" i="41"/>
  <c r="O42" i="41"/>
  <c r="J42" i="41"/>
  <c r="E42" i="41"/>
  <c r="O41" i="41"/>
  <c r="J41" i="41"/>
  <c r="E41" i="41"/>
  <c r="O40" i="41"/>
  <c r="J40" i="41"/>
  <c r="E40" i="41"/>
  <c r="O39" i="41"/>
  <c r="J39" i="41"/>
  <c r="E39" i="41"/>
  <c r="O38" i="41"/>
  <c r="J38" i="41"/>
  <c r="E38" i="41"/>
  <c r="O37" i="41"/>
  <c r="J37" i="41"/>
  <c r="E37" i="41"/>
  <c r="O36" i="41"/>
  <c r="J36" i="41"/>
  <c r="E36" i="41"/>
  <c r="O35" i="41"/>
  <c r="J35" i="41"/>
  <c r="E35" i="41"/>
  <c r="O34" i="41"/>
  <c r="J34" i="41"/>
  <c r="E34" i="41"/>
  <c r="O33" i="41"/>
  <c r="J33" i="41"/>
  <c r="E33" i="41"/>
  <c r="O32" i="41"/>
  <c r="J32" i="41"/>
  <c r="E32" i="41"/>
  <c r="O31" i="41"/>
  <c r="J31" i="41"/>
  <c r="E31" i="41"/>
  <c r="O30" i="41"/>
  <c r="J30" i="41"/>
  <c r="J60" i="41" s="1"/>
  <c r="E30" i="41"/>
  <c r="O29" i="41"/>
  <c r="J29" i="41"/>
  <c r="E29" i="41"/>
  <c r="O28" i="41"/>
  <c r="O60" i="41" s="1"/>
  <c r="J28" i="41"/>
  <c r="E28" i="41"/>
  <c r="E60" i="41" s="1"/>
  <c r="C64" i="41" s="1"/>
  <c r="N60" i="40"/>
  <c r="I60" i="40"/>
  <c r="B64" i="40" s="1"/>
  <c r="D60" i="40"/>
  <c r="O59" i="40"/>
  <c r="J59" i="40"/>
  <c r="E59" i="40"/>
  <c r="O58" i="40"/>
  <c r="J58" i="40"/>
  <c r="E58" i="40"/>
  <c r="O57" i="40"/>
  <c r="J57" i="40"/>
  <c r="E57" i="40"/>
  <c r="O56" i="40"/>
  <c r="J56" i="40"/>
  <c r="E56" i="40"/>
  <c r="O55" i="40"/>
  <c r="J55" i="40"/>
  <c r="E55" i="40"/>
  <c r="O54" i="40"/>
  <c r="J54" i="40"/>
  <c r="E54" i="40"/>
  <c r="O53" i="40"/>
  <c r="J53" i="40"/>
  <c r="E53" i="40"/>
  <c r="O52" i="40"/>
  <c r="J52" i="40"/>
  <c r="E52" i="40"/>
  <c r="O51" i="40"/>
  <c r="J51" i="40"/>
  <c r="E51" i="40"/>
  <c r="O50" i="40"/>
  <c r="J50" i="40"/>
  <c r="E50" i="40"/>
  <c r="O49" i="40"/>
  <c r="J49" i="40"/>
  <c r="E49" i="40"/>
  <c r="O48" i="40"/>
  <c r="J48" i="40"/>
  <c r="E48" i="40"/>
  <c r="O47" i="40"/>
  <c r="J47" i="40"/>
  <c r="E47" i="40"/>
  <c r="O46" i="40"/>
  <c r="J46" i="40"/>
  <c r="E46" i="40"/>
  <c r="O45" i="40"/>
  <c r="J45" i="40"/>
  <c r="E45" i="40"/>
  <c r="O44" i="40"/>
  <c r="J44" i="40"/>
  <c r="E44" i="40"/>
  <c r="O43" i="40"/>
  <c r="J43" i="40"/>
  <c r="E43" i="40"/>
  <c r="O42" i="40"/>
  <c r="J42" i="40"/>
  <c r="E42" i="40"/>
  <c r="O41" i="40"/>
  <c r="J41" i="40"/>
  <c r="E41" i="40"/>
  <c r="O40" i="40"/>
  <c r="J40" i="40"/>
  <c r="E40" i="40"/>
  <c r="O39" i="40"/>
  <c r="J39" i="40"/>
  <c r="E39" i="40"/>
  <c r="O38" i="40"/>
  <c r="J38" i="40"/>
  <c r="E38" i="40"/>
  <c r="O37" i="40"/>
  <c r="J37" i="40"/>
  <c r="E37" i="40"/>
  <c r="O36" i="40"/>
  <c r="J36" i="40"/>
  <c r="E36" i="40"/>
  <c r="O35" i="40"/>
  <c r="J35" i="40"/>
  <c r="E35" i="40"/>
  <c r="O34" i="40"/>
  <c r="J34" i="40"/>
  <c r="E34" i="40"/>
  <c r="O33" i="40"/>
  <c r="J33" i="40"/>
  <c r="E33" i="40"/>
  <c r="O32" i="40"/>
  <c r="J32" i="40"/>
  <c r="E32" i="40"/>
  <c r="O31" i="40"/>
  <c r="J31" i="40"/>
  <c r="E31" i="40"/>
  <c r="O30" i="40"/>
  <c r="J30" i="40"/>
  <c r="J60" i="40" s="1"/>
  <c r="E30" i="40"/>
  <c r="O29" i="40"/>
  <c r="J29" i="40"/>
  <c r="E29" i="40"/>
  <c r="O28" i="40"/>
  <c r="O60" i="40" s="1"/>
  <c r="J28" i="40"/>
  <c r="E28" i="40"/>
  <c r="E60" i="40" s="1"/>
  <c r="N60" i="39"/>
  <c r="I60" i="39"/>
  <c r="B64" i="39" s="1"/>
  <c r="D60" i="39"/>
  <c r="O59" i="39"/>
  <c r="J59" i="39"/>
  <c r="E59" i="39"/>
  <c r="O58" i="39"/>
  <c r="J58" i="39"/>
  <c r="E58" i="39"/>
  <c r="O57" i="39"/>
  <c r="J57" i="39"/>
  <c r="E57" i="39"/>
  <c r="O56" i="39"/>
  <c r="J56" i="39"/>
  <c r="E56" i="39"/>
  <c r="O55" i="39"/>
  <c r="J55" i="39"/>
  <c r="E55" i="39"/>
  <c r="O54" i="39"/>
  <c r="J54" i="39"/>
  <c r="E54" i="39"/>
  <c r="O53" i="39"/>
  <c r="J53" i="39"/>
  <c r="E53" i="39"/>
  <c r="O52" i="39"/>
  <c r="J52" i="39"/>
  <c r="E52" i="39"/>
  <c r="O51" i="39"/>
  <c r="J51" i="39"/>
  <c r="E51" i="39"/>
  <c r="O50" i="39"/>
  <c r="J50" i="39"/>
  <c r="E50" i="39"/>
  <c r="O49" i="39"/>
  <c r="J49" i="39"/>
  <c r="E49" i="39"/>
  <c r="O48" i="39"/>
  <c r="J48" i="39"/>
  <c r="E48" i="39"/>
  <c r="O47" i="39"/>
  <c r="J47" i="39"/>
  <c r="E47" i="39"/>
  <c r="O46" i="39"/>
  <c r="J46" i="39"/>
  <c r="E46" i="39"/>
  <c r="O45" i="39"/>
  <c r="J45" i="39"/>
  <c r="E45" i="39"/>
  <c r="O44" i="39"/>
  <c r="J44" i="39"/>
  <c r="E44" i="39"/>
  <c r="O43" i="39"/>
  <c r="J43" i="39"/>
  <c r="E43" i="39"/>
  <c r="O42" i="39"/>
  <c r="J42" i="39"/>
  <c r="E42" i="39"/>
  <c r="O41" i="39"/>
  <c r="J41" i="39"/>
  <c r="E41" i="39"/>
  <c r="O40" i="39"/>
  <c r="J40" i="39"/>
  <c r="E40" i="39"/>
  <c r="O39" i="39"/>
  <c r="J39" i="39"/>
  <c r="E39" i="39"/>
  <c r="O38" i="39"/>
  <c r="J38" i="39"/>
  <c r="E38" i="39"/>
  <c r="O37" i="39"/>
  <c r="J37" i="39"/>
  <c r="E37" i="39"/>
  <c r="O36" i="39"/>
  <c r="J36" i="39"/>
  <c r="E36" i="39"/>
  <c r="O35" i="39"/>
  <c r="J35" i="39"/>
  <c r="E35" i="39"/>
  <c r="O34" i="39"/>
  <c r="J34" i="39"/>
  <c r="E34" i="39"/>
  <c r="O33" i="39"/>
  <c r="J33" i="39"/>
  <c r="E33" i="39"/>
  <c r="O32" i="39"/>
  <c r="J32" i="39"/>
  <c r="E32" i="39"/>
  <c r="O31" i="39"/>
  <c r="J31" i="39"/>
  <c r="E31" i="39"/>
  <c r="O30" i="39"/>
  <c r="J30" i="39"/>
  <c r="J60" i="39" s="1"/>
  <c r="E30" i="39"/>
  <c r="O29" i="39"/>
  <c r="J29" i="39"/>
  <c r="E29" i="39"/>
  <c r="O28" i="39"/>
  <c r="O60" i="39" s="1"/>
  <c r="J28" i="39"/>
  <c r="E28" i="39"/>
  <c r="E60" i="39" s="1"/>
  <c r="N60" i="38"/>
  <c r="I60" i="38"/>
  <c r="B64" i="38" s="1"/>
  <c r="D60" i="38"/>
  <c r="O59" i="38"/>
  <c r="J59" i="38"/>
  <c r="E59" i="38"/>
  <c r="O58" i="38"/>
  <c r="J58" i="38"/>
  <c r="E58" i="38"/>
  <c r="O57" i="38"/>
  <c r="J57" i="38"/>
  <c r="E57" i="38"/>
  <c r="O56" i="38"/>
  <c r="J56" i="38"/>
  <c r="E56" i="38"/>
  <c r="O55" i="38"/>
  <c r="J55" i="38"/>
  <c r="E55" i="38"/>
  <c r="O54" i="38"/>
  <c r="J54" i="38"/>
  <c r="E54" i="38"/>
  <c r="O53" i="38"/>
  <c r="J53" i="38"/>
  <c r="E53" i="38"/>
  <c r="O52" i="38"/>
  <c r="J52" i="38"/>
  <c r="E52" i="38"/>
  <c r="O51" i="38"/>
  <c r="J51" i="38"/>
  <c r="E51" i="38"/>
  <c r="O50" i="38"/>
  <c r="J50" i="38"/>
  <c r="E50" i="38"/>
  <c r="O49" i="38"/>
  <c r="J49" i="38"/>
  <c r="E49" i="38"/>
  <c r="O48" i="38"/>
  <c r="J48" i="38"/>
  <c r="E48" i="38"/>
  <c r="O47" i="38"/>
  <c r="J47" i="38"/>
  <c r="E47" i="38"/>
  <c r="O46" i="38"/>
  <c r="J46" i="38"/>
  <c r="E46" i="38"/>
  <c r="O45" i="38"/>
  <c r="J45" i="38"/>
  <c r="E45" i="38"/>
  <c r="O44" i="38"/>
  <c r="J44" i="38"/>
  <c r="E44" i="38"/>
  <c r="O43" i="38"/>
  <c r="J43" i="38"/>
  <c r="E43" i="38"/>
  <c r="O42" i="38"/>
  <c r="J42" i="38"/>
  <c r="E42" i="38"/>
  <c r="O41" i="38"/>
  <c r="J41" i="38"/>
  <c r="E41" i="38"/>
  <c r="O40" i="38"/>
  <c r="J40" i="38"/>
  <c r="E40" i="38"/>
  <c r="O39" i="38"/>
  <c r="J39" i="38"/>
  <c r="E39" i="38"/>
  <c r="O38" i="38"/>
  <c r="J38" i="38"/>
  <c r="E38" i="38"/>
  <c r="O37" i="38"/>
  <c r="J37" i="38"/>
  <c r="E37" i="38"/>
  <c r="O36" i="38"/>
  <c r="J36" i="38"/>
  <c r="E36" i="38"/>
  <c r="O35" i="38"/>
  <c r="J35" i="38"/>
  <c r="E35" i="38"/>
  <c r="O34" i="38"/>
  <c r="J34" i="38"/>
  <c r="E34" i="38"/>
  <c r="O33" i="38"/>
  <c r="J33" i="38"/>
  <c r="E33" i="38"/>
  <c r="O32" i="38"/>
  <c r="J32" i="38"/>
  <c r="E32" i="38"/>
  <c r="O31" i="38"/>
  <c r="J31" i="38"/>
  <c r="E31" i="38"/>
  <c r="O30" i="38"/>
  <c r="J30" i="38"/>
  <c r="J60" i="38" s="1"/>
  <c r="E30" i="38"/>
  <c r="O29" i="38"/>
  <c r="J29" i="38"/>
  <c r="E29" i="38"/>
  <c r="O28" i="38"/>
  <c r="O60" i="38" s="1"/>
  <c r="J28" i="38"/>
  <c r="E28" i="38"/>
  <c r="E60" i="38" s="1"/>
  <c r="N60" i="37"/>
  <c r="I60" i="37"/>
  <c r="B64" i="37" s="1"/>
  <c r="D60" i="37"/>
  <c r="O59" i="37"/>
  <c r="J59" i="37"/>
  <c r="E59" i="37"/>
  <c r="O58" i="37"/>
  <c r="J58" i="37"/>
  <c r="E58" i="37"/>
  <c r="O57" i="37"/>
  <c r="J57" i="37"/>
  <c r="E57" i="37"/>
  <c r="O56" i="37"/>
  <c r="J56" i="37"/>
  <c r="E56" i="37"/>
  <c r="O55" i="37"/>
  <c r="J55" i="37"/>
  <c r="E55" i="37"/>
  <c r="O54" i="37"/>
  <c r="J54" i="37"/>
  <c r="E54" i="37"/>
  <c r="O53" i="37"/>
  <c r="J53" i="37"/>
  <c r="E53" i="37"/>
  <c r="O52" i="37"/>
  <c r="J52" i="37"/>
  <c r="E52" i="37"/>
  <c r="O51" i="37"/>
  <c r="J51" i="37"/>
  <c r="E51" i="37"/>
  <c r="O50" i="37"/>
  <c r="J50" i="37"/>
  <c r="E50" i="37"/>
  <c r="O49" i="37"/>
  <c r="J49" i="37"/>
  <c r="E49" i="37"/>
  <c r="O48" i="37"/>
  <c r="J48" i="37"/>
  <c r="E48" i="37"/>
  <c r="O47" i="37"/>
  <c r="J47" i="37"/>
  <c r="E47" i="37"/>
  <c r="O46" i="37"/>
  <c r="J46" i="37"/>
  <c r="E46" i="37"/>
  <c r="O45" i="37"/>
  <c r="J45" i="37"/>
  <c r="E45" i="37"/>
  <c r="O44" i="37"/>
  <c r="J44" i="37"/>
  <c r="E44" i="37"/>
  <c r="O43" i="37"/>
  <c r="J43" i="37"/>
  <c r="E43" i="37"/>
  <c r="O42" i="37"/>
  <c r="J42" i="37"/>
  <c r="E42" i="37"/>
  <c r="O41" i="37"/>
  <c r="J41" i="37"/>
  <c r="E41" i="37"/>
  <c r="O40" i="37"/>
  <c r="J40" i="37"/>
  <c r="E40" i="37"/>
  <c r="O39" i="37"/>
  <c r="J39" i="37"/>
  <c r="E39" i="37"/>
  <c r="O38" i="37"/>
  <c r="J38" i="37"/>
  <c r="E38" i="37"/>
  <c r="O37" i="37"/>
  <c r="J37" i="37"/>
  <c r="E37" i="37"/>
  <c r="O36" i="37"/>
  <c r="J36" i="37"/>
  <c r="E36" i="37"/>
  <c r="O35" i="37"/>
  <c r="J35" i="37"/>
  <c r="E35" i="37"/>
  <c r="O34" i="37"/>
  <c r="J34" i="37"/>
  <c r="E34" i="37"/>
  <c r="O33" i="37"/>
  <c r="J33" i="37"/>
  <c r="E33" i="37"/>
  <c r="O32" i="37"/>
  <c r="J32" i="37"/>
  <c r="E32" i="37"/>
  <c r="O31" i="37"/>
  <c r="J31" i="37"/>
  <c r="E31" i="37"/>
  <c r="O30" i="37"/>
  <c r="J30" i="37"/>
  <c r="J60" i="37" s="1"/>
  <c r="E30" i="37"/>
  <c r="O29" i="37"/>
  <c r="J29" i="37"/>
  <c r="E29" i="37"/>
  <c r="O28" i="37"/>
  <c r="O60" i="37" s="1"/>
  <c r="J28" i="37"/>
  <c r="E28" i="37"/>
  <c r="E60" i="37" s="1"/>
  <c r="C64" i="37" s="1"/>
  <c r="N60" i="36"/>
  <c r="I60" i="36"/>
  <c r="B64" i="36" s="1"/>
  <c r="D60" i="36"/>
  <c r="O59" i="36"/>
  <c r="J59" i="36"/>
  <c r="E59" i="36"/>
  <c r="O58" i="36"/>
  <c r="J58" i="36"/>
  <c r="E58" i="36"/>
  <c r="O57" i="36"/>
  <c r="J57" i="36"/>
  <c r="E57" i="36"/>
  <c r="O56" i="36"/>
  <c r="J56" i="36"/>
  <c r="E56" i="36"/>
  <c r="O55" i="36"/>
  <c r="J55" i="36"/>
  <c r="E55" i="36"/>
  <c r="O54" i="36"/>
  <c r="J54" i="36"/>
  <c r="E54" i="36"/>
  <c r="O53" i="36"/>
  <c r="J53" i="36"/>
  <c r="E53" i="36"/>
  <c r="O52" i="36"/>
  <c r="J52" i="36"/>
  <c r="E52" i="36"/>
  <c r="O51" i="36"/>
  <c r="J51" i="36"/>
  <c r="E51" i="36"/>
  <c r="O50" i="36"/>
  <c r="J50" i="36"/>
  <c r="E50" i="36"/>
  <c r="O49" i="36"/>
  <c r="J49" i="36"/>
  <c r="E49" i="36"/>
  <c r="O48" i="36"/>
  <c r="J48" i="36"/>
  <c r="E48" i="36"/>
  <c r="O47" i="36"/>
  <c r="J47" i="36"/>
  <c r="E47" i="36"/>
  <c r="O46" i="36"/>
  <c r="J46" i="36"/>
  <c r="E46" i="36"/>
  <c r="O45" i="36"/>
  <c r="J45" i="36"/>
  <c r="E45" i="36"/>
  <c r="O44" i="36"/>
  <c r="J44" i="36"/>
  <c r="E44" i="36"/>
  <c r="O43" i="36"/>
  <c r="J43" i="36"/>
  <c r="E43" i="36"/>
  <c r="O42" i="36"/>
  <c r="J42" i="36"/>
  <c r="E42" i="36"/>
  <c r="O41" i="36"/>
  <c r="J41" i="36"/>
  <c r="E41" i="36"/>
  <c r="O40" i="36"/>
  <c r="J40" i="36"/>
  <c r="E40" i="36"/>
  <c r="O39" i="36"/>
  <c r="J39" i="36"/>
  <c r="E39" i="36"/>
  <c r="O38" i="36"/>
  <c r="J38" i="36"/>
  <c r="E38" i="36"/>
  <c r="O37" i="36"/>
  <c r="J37" i="36"/>
  <c r="E37" i="36"/>
  <c r="O36" i="36"/>
  <c r="J36" i="36"/>
  <c r="E36" i="36"/>
  <c r="O35" i="36"/>
  <c r="J35" i="36"/>
  <c r="E35" i="36"/>
  <c r="O34" i="36"/>
  <c r="J34" i="36"/>
  <c r="E34" i="36"/>
  <c r="O33" i="36"/>
  <c r="J33" i="36"/>
  <c r="E33" i="36"/>
  <c r="O32" i="36"/>
  <c r="J32" i="36"/>
  <c r="E32" i="36"/>
  <c r="O31" i="36"/>
  <c r="J31" i="36"/>
  <c r="E31" i="36"/>
  <c r="O30" i="36"/>
  <c r="J30" i="36"/>
  <c r="J60" i="36" s="1"/>
  <c r="E30" i="36"/>
  <c r="O29" i="36"/>
  <c r="J29" i="36"/>
  <c r="E29" i="36"/>
  <c r="O28" i="36"/>
  <c r="O60" i="36" s="1"/>
  <c r="J28" i="36"/>
  <c r="E28" i="36"/>
  <c r="E60" i="36" s="1"/>
  <c r="N60" i="35"/>
  <c r="I60" i="35"/>
  <c r="B64" i="35" s="1"/>
  <c r="D60" i="35"/>
  <c r="O59" i="35"/>
  <c r="J59" i="35"/>
  <c r="E59" i="35"/>
  <c r="O58" i="35"/>
  <c r="J58" i="35"/>
  <c r="E58" i="35"/>
  <c r="O57" i="35"/>
  <c r="J57" i="35"/>
  <c r="E57" i="35"/>
  <c r="O56" i="35"/>
  <c r="J56" i="35"/>
  <c r="E56" i="35"/>
  <c r="O55" i="35"/>
  <c r="J55" i="35"/>
  <c r="E55" i="35"/>
  <c r="O54" i="35"/>
  <c r="J54" i="35"/>
  <c r="E54" i="35"/>
  <c r="O53" i="35"/>
  <c r="J53" i="35"/>
  <c r="E53" i="35"/>
  <c r="O52" i="35"/>
  <c r="J52" i="35"/>
  <c r="E52" i="35"/>
  <c r="O51" i="35"/>
  <c r="J51" i="35"/>
  <c r="E51" i="35"/>
  <c r="O50" i="35"/>
  <c r="J50" i="35"/>
  <c r="E50" i="35"/>
  <c r="O49" i="35"/>
  <c r="J49" i="35"/>
  <c r="E49" i="35"/>
  <c r="O48" i="35"/>
  <c r="J48" i="35"/>
  <c r="E48" i="35"/>
  <c r="O47" i="35"/>
  <c r="J47" i="35"/>
  <c r="E47" i="35"/>
  <c r="O46" i="35"/>
  <c r="J46" i="35"/>
  <c r="E46" i="35"/>
  <c r="O45" i="35"/>
  <c r="J45" i="35"/>
  <c r="E45" i="35"/>
  <c r="O44" i="35"/>
  <c r="J44" i="35"/>
  <c r="E44" i="35"/>
  <c r="O43" i="35"/>
  <c r="J43" i="35"/>
  <c r="E43" i="35"/>
  <c r="O42" i="35"/>
  <c r="J42" i="35"/>
  <c r="E42" i="35"/>
  <c r="O41" i="35"/>
  <c r="J41" i="35"/>
  <c r="E41" i="35"/>
  <c r="O40" i="35"/>
  <c r="J40" i="35"/>
  <c r="E40" i="35"/>
  <c r="O39" i="35"/>
  <c r="J39" i="35"/>
  <c r="E39" i="35"/>
  <c r="O38" i="35"/>
  <c r="J38" i="35"/>
  <c r="E38" i="35"/>
  <c r="O37" i="35"/>
  <c r="J37" i="35"/>
  <c r="E37" i="35"/>
  <c r="O36" i="35"/>
  <c r="J36" i="35"/>
  <c r="E36" i="35"/>
  <c r="O35" i="35"/>
  <c r="J35" i="35"/>
  <c r="E35" i="35"/>
  <c r="O34" i="35"/>
  <c r="J34" i="35"/>
  <c r="E34" i="35"/>
  <c r="O33" i="35"/>
  <c r="J33" i="35"/>
  <c r="E33" i="35"/>
  <c r="O32" i="35"/>
  <c r="J32" i="35"/>
  <c r="E32" i="35"/>
  <c r="O31" i="35"/>
  <c r="J31" i="35"/>
  <c r="E31" i="35"/>
  <c r="O30" i="35"/>
  <c r="J30" i="35"/>
  <c r="J60" i="35" s="1"/>
  <c r="E30" i="35"/>
  <c r="O29" i="35"/>
  <c r="J29" i="35"/>
  <c r="E29" i="35"/>
  <c r="O28" i="35"/>
  <c r="O60" i="35" s="1"/>
  <c r="J28" i="35"/>
  <c r="E28" i="35"/>
  <c r="E60" i="35" s="1"/>
  <c r="N60" i="34"/>
  <c r="I60" i="34"/>
  <c r="B64" i="34" s="1"/>
  <c r="D60" i="34"/>
  <c r="O59" i="34"/>
  <c r="J59" i="34"/>
  <c r="E59" i="34"/>
  <c r="O58" i="34"/>
  <c r="J58" i="34"/>
  <c r="E58" i="34"/>
  <c r="O57" i="34"/>
  <c r="J57" i="34"/>
  <c r="E57" i="34"/>
  <c r="O56" i="34"/>
  <c r="J56" i="34"/>
  <c r="E56" i="34"/>
  <c r="O55" i="34"/>
  <c r="J55" i="34"/>
  <c r="E55" i="34"/>
  <c r="O54" i="34"/>
  <c r="J54" i="34"/>
  <c r="E54" i="34"/>
  <c r="O53" i="34"/>
  <c r="J53" i="34"/>
  <c r="E53" i="34"/>
  <c r="O52" i="34"/>
  <c r="J52" i="34"/>
  <c r="E52" i="34"/>
  <c r="O51" i="34"/>
  <c r="J51" i="34"/>
  <c r="E51" i="34"/>
  <c r="O50" i="34"/>
  <c r="J50" i="34"/>
  <c r="E50" i="34"/>
  <c r="O49" i="34"/>
  <c r="J49" i="34"/>
  <c r="E49" i="34"/>
  <c r="O48" i="34"/>
  <c r="J48" i="34"/>
  <c r="E48" i="34"/>
  <c r="O47" i="34"/>
  <c r="J47" i="34"/>
  <c r="E47" i="34"/>
  <c r="O46" i="34"/>
  <c r="J46" i="34"/>
  <c r="E46" i="34"/>
  <c r="O45" i="34"/>
  <c r="J45" i="34"/>
  <c r="E45" i="34"/>
  <c r="O44" i="34"/>
  <c r="J44" i="34"/>
  <c r="E44" i="34"/>
  <c r="O43" i="34"/>
  <c r="J43" i="34"/>
  <c r="E43" i="34"/>
  <c r="O42" i="34"/>
  <c r="J42" i="34"/>
  <c r="E42" i="34"/>
  <c r="O41" i="34"/>
  <c r="J41" i="34"/>
  <c r="E41" i="34"/>
  <c r="O40" i="34"/>
  <c r="J40" i="34"/>
  <c r="E40" i="34"/>
  <c r="O39" i="34"/>
  <c r="J39" i="34"/>
  <c r="E39" i="34"/>
  <c r="O38" i="34"/>
  <c r="J38" i="34"/>
  <c r="E38" i="34"/>
  <c r="O37" i="34"/>
  <c r="J37" i="34"/>
  <c r="E37" i="34"/>
  <c r="O36" i="34"/>
  <c r="J36" i="34"/>
  <c r="E36" i="34"/>
  <c r="O35" i="34"/>
  <c r="J35" i="34"/>
  <c r="E35" i="34"/>
  <c r="O34" i="34"/>
  <c r="J34" i="34"/>
  <c r="E34" i="34"/>
  <c r="O33" i="34"/>
  <c r="J33" i="34"/>
  <c r="E33" i="34"/>
  <c r="O32" i="34"/>
  <c r="J32" i="34"/>
  <c r="E32" i="34"/>
  <c r="O31" i="34"/>
  <c r="J31" i="34"/>
  <c r="E31" i="34"/>
  <c r="O30" i="34"/>
  <c r="J30" i="34"/>
  <c r="J60" i="34" s="1"/>
  <c r="E30" i="34"/>
  <c r="O29" i="34"/>
  <c r="J29" i="34"/>
  <c r="E29" i="34"/>
  <c r="O28" i="34"/>
  <c r="O60" i="34" s="1"/>
  <c r="J28" i="34"/>
  <c r="E28" i="34"/>
  <c r="E60" i="34" s="1"/>
  <c r="C64" i="35" l="1"/>
  <c r="C64" i="39"/>
  <c r="C64" i="36"/>
  <c r="C64" i="40"/>
  <c r="C64" i="34"/>
  <c r="C64" i="38"/>
  <c r="C64" i="42"/>
  <c r="N60" i="22" l="1"/>
  <c r="I60" i="22"/>
  <c r="D60" i="22"/>
  <c r="B64" i="22" s="1"/>
  <c r="O59" i="22"/>
  <c r="J59" i="22"/>
  <c r="E59" i="22"/>
  <c r="O58" i="22"/>
  <c r="J58" i="22"/>
  <c r="E58" i="22"/>
  <c r="O57" i="22"/>
  <c r="J57" i="22"/>
  <c r="E57" i="22"/>
  <c r="O56" i="22"/>
  <c r="J56" i="22"/>
  <c r="E56" i="22"/>
  <c r="O55" i="22"/>
  <c r="J55" i="22"/>
  <c r="E55" i="22"/>
  <c r="O54" i="22"/>
  <c r="J54" i="22"/>
  <c r="E54" i="22"/>
  <c r="O53" i="22"/>
  <c r="J53" i="22"/>
  <c r="E53" i="22"/>
  <c r="O52" i="22"/>
  <c r="J52" i="22"/>
  <c r="E52" i="22"/>
  <c r="O51" i="22"/>
  <c r="J51" i="22"/>
  <c r="E51" i="22"/>
  <c r="O50" i="22"/>
  <c r="J50" i="22"/>
  <c r="E50" i="22"/>
  <c r="O49" i="22"/>
  <c r="J49" i="22"/>
  <c r="E49" i="22"/>
  <c r="O48" i="22"/>
  <c r="J48" i="22"/>
  <c r="E48" i="22"/>
  <c r="O47" i="22"/>
  <c r="J47" i="22"/>
  <c r="E47" i="22"/>
  <c r="O46" i="22"/>
  <c r="J46" i="22"/>
  <c r="E46" i="22"/>
  <c r="O45" i="22"/>
  <c r="J45" i="22"/>
  <c r="E45" i="22"/>
  <c r="O44" i="22"/>
  <c r="J44" i="22"/>
  <c r="E44" i="22"/>
  <c r="O43" i="22"/>
  <c r="J43" i="22"/>
  <c r="E43" i="22"/>
  <c r="O42" i="22"/>
  <c r="J42" i="22"/>
  <c r="E42" i="22"/>
  <c r="O41" i="22"/>
  <c r="J41" i="22"/>
  <c r="E41" i="22"/>
  <c r="O40" i="22"/>
  <c r="J40" i="22"/>
  <c r="E40" i="22"/>
  <c r="O39" i="22"/>
  <c r="J39" i="22"/>
  <c r="E39" i="22"/>
  <c r="O38" i="22"/>
  <c r="J38" i="22"/>
  <c r="E38" i="22"/>
  <c r="O37" i="22"/>
  <c r="J37" i="22"/>
  <c r="E37" i="22"/>
  <c r="O36" i="22"/>
  <c r="J36" i="22"/>
  <c r="E36" i="22"/>
  <c r="O35" i="22"/>
  <c r="J35" i="22"/>
  <c r="E35" i="22"/>
  <c r="O34" i="22"/>
  <c r="J34" i="22"/>
  <c r="E34" i="22"/>
  <c r="O33" i="22"/>
  <c r="J33" i="22"/>
  <c r="E33" i="22"/>
  <c r="O32" i="22"/>
  <c r="J32" i="22"/>
  <c r="E32" i="22"/>
  <c r="O31" i="22"/>
  <c r="J31" i="22"/>
  <c r="E31" i="22"/>
  <c r="O30" i="22"/>
  <c r="J30" i="22"/>
  <c r="E30" i="22"/>
  <c r="O29" i="22"/>
  <c r="J29" i="22"/>
  <c r="E29" i="22"/>
  <c r="O28" i="22"/>
  <c r="J28" i="22"/>
  <c r="E28" i="22"/>
  <c r="N60" i="21"/>
  <c r="I60" i="21"/>
  <c r="D60" i="21"/>
  <c r="O59" i="21"/>
  <c r="J59" i="21"/>
  <c r="E59" i="21"/>
  <c r="O58" i="21"/>
  <c r="J58" i="21"/>
  <c r="E58" i="21"/>
  <c r="O57" i="21"/>
  <c r="J57" i="21"/>
  <c r="E57" i="21"/>
  <c r="O56" i="21"/>
  <c r="J56" i="21"/>
  <c r="E56" i="21"/>
  <c r="O55" i="21"/>
  <c r="J55" i="21"/>
  <c r="E55" i="21"/>
  <c r="O54" i="21"/>
  <c r="J54" i="21"/>
  <c r="E54" i="21"/>
  <c r="O53" i="21"/>
  <c r="J53" i="21"/>
  <c r="E53" i="21"/>
  <c r="O52" i="21"/>
  <c r="J52" i="21"/>
  <c r="E52" i="21"/>
  <c r="O51" i="21"/>
  <c r="J51" i="21"/>
  <c r="E51" i="21"/>
  <c r="O50" i="21"/>
  <c r="J50" i="21"/>
  <c r="E50" i="21"/>
  <c r="O49" i="21"/>
  <c r="J49" i="21"/>
  <c r="E49" i="21"/>
  <c r="O48" i="21"/>
  <c r="J48" i="21"/>
  <c r="E48" i="21"/>
  <c r="O47" i="21"/>
  <c r="J47" i="21"/>
  <c r="E47" i="21"/>
  <c r="O46" i="21"/>
  <c r="J46" i="21"/>
  <c r="E46" i="21"/>
  <c r="O45" i="21"/>
  <c r="J45" i="21"/>
  <c r="E45" i="21"/>
  <c r="O44" i="21"/>
  <c r="J44" i="21"/>
  <c r="E44" i="21"/>
  <c r="O43" i="21"/>
  <c r="J43" i="21"/>
  <c r="E43" i="21"/>
  <c r="O42" i="21"/>
  <c r="J42" i="21"/>
  <c r="E42" i="21"/>
  <c r="O41" i="21"/>
  <c r="J41" i="21"/>
  <c r="E41" i="21"/>
  <c r="O40" i="21"/>
  <c r="J40" i="21"/>
  <c r="E40" i="21"/>
  <c r="O39" i="21"/>
  <c r="J39" i="21"/>
  <c r="E39" i="21"/>
  <c r="O38" i="21"/>
  <c r="J38" i="21"/>
  <c r="E38" i="21"/>
  <c r="O37" i="21"/>
  <c r="J37" i="21"/>
  <c r="E37" i="21"/>
  <c r="O36" i="21"/>
  <c r="J36" i="21"/>
  <c r="E36" i="21"/>
  <c r="O35" i="21"/>
  <c r="J35" i="21"/>
  <c r="E35" i="21"/>
  <c r="O34" i="21"/>
  <c r="J34" i="21"/>
  <c r="E34" i="21"/>
  <c r="O33" i="21"/>
  <c r="J33" i="21"/>
  <c r="E33" i="21"/>
  <c r="O32" i="21"/>
  <c r="J32" i="21"/>
  <c r="E32" i="21"/>
  <c r="O31" i="21"/>
  <c r="J31" i="21"/>
  <c r="E31" i="21"/>
  <c r="O30" i="21"/>
  <c r="J30" i="21"/>
  <c r="E30" i="21"/>
  <c r="O29" i="21"/>
  <c r="J29" i="21"/>
  <c r="E29" i="21"/>
  <c r="O28" i="21"/>
  <c r="J28" i="21"/>
  <c r="E28" i="21"/>
  <c r="N60" i="20"/>
  <c r="I60" i="20"/>
  <c r="D60" i="20"/>
  <c r="O59" i="20"/>
  <c r="J59" i="20"/>
  <c r="E59" i="20"/>
  <c r="O58" i="20"/>
  <c r="J58" i="20"/>
  <c r="E58" i="20"/>
  <c r="O57" i="20"/>
  <c r="J57" i="20"/>
  <c r="E57" i="20"/>
  <c r="O56" i="20"/>
  <c r="J56" i="20"/>
  <c r="E56" i="20"/>
  <c r="O55" i="20"/>
  <c r="J55" i="20"/>
  <c r="E55" i="20"/>
  <c r="O54" i="20"/>
  <c r="J54" i="20"/>
  <c r="E54" i="20"/>
  <c r="O53" i="20"/>
  <c r="J53" i="20"/>
  <c r="E53" i="20"/>
  <c r="O52" i="20"/>
  <c r="J52" i="20"/>
  <c r="E52" i="20"/>
  <c r="O51" i="20"/>
  <c r="J51" i="20"/>
  <c r="E51" i="20"/>
  <c r="O50" i="20"/>
  <c r="J50" i="20"/>
  <c r="E50" i="20"/>
  <c r="O49" i="20"/>
  <c r="J49" i="20"/>
  <c r="E49" i="20"/>
  <c r="O48" i="20"/>
  <c r="J48" i="20"/>
  <c r="E48" i="20"/>
  <c r="O47" i="20"/>
  <c r="J47" i="20"/>
  <c r="E47" i="20"/>
  <c r="O46" i="20"/>
  <c r="J46" i="20"/>
  <c r="E46" i="20"/>
  <c r="O45" i="20"/>
  <c r="J45" i="20"/>
  <c r="E45" i="20"/>
  <c r="O44" i="20"/>
  <c r="J44" i="20"/>
  <c r="E44" i="20"/>
  <c r="O43" i="20"/>
  <c r="J43" i="20"/>
  <c r="E43" i="20"/>
  <c r="O42" i="20"/>
  <c r="J42" i="20"/>
  <c r="E42" i="20"/>
  <c r="O41" i="20"/>
  <c r="J41" i="20"/>
  <c r="E41" i="20"/>
  <c r="O40" i="20"/>
  <c r="J40" i="20"/>
  <c r="E40" i="20"/>
  <c r="O39" i="20"/>
  <c r="J39" i="20"/>
  <c r="E39" i="20"/>
  <c r="O38" i="20"/>
  <c r="J38" i="20"/>
  <c r="E38" i="20"/>
  <c r="O37" i="20"/>
  <c r="J37" i="20"/>
  <c r="E37" i="20"/>
  <c r="O36" i="20"/>
  <c r="J36" i="20"/>
  <c r="E36" i="20"/>
  <c r="O35" i="20"/>
  <c r="J35" i="20"/>
  <c r="E35" i="20"/>
  <c r="O34" i="20"/>
  <c r="J34" i="20"/>
  <c r="E34" i="20"/>
  <c r="O33" i="20"/>
  <c r="J33" i="20"/>
  <c r="E33" i="20"/>
  <c r="O32" i="20"/>
  <c r="J32" i="20"/>
  <c r="E32" i="20"/>
  <c r="O31" i="20"/>
  <c r="J31" i="20"/>
  <c r="E31" i="20"/>
  <c r="E60" i="20" s="1"/>
  <c r="O30" i="20"/>
  <c r="J30" i="20"/>
  <c r="E30" i="20"/>
  <c r="O29" i="20"/>
  <c r="O60" i="20" s="1"/>
  <c r="J29" i="20"/>
  <c r="E29" i="20"/>
  <c r="O28" i="20"/>
  <c r="J28" i="20"/>
  <c r="E28" i="20"/>
  <c r="N60" i="19"/>
  <c r="I60" i="19"/>
  <c r="D60" i="19"/>
  <c r="B64" i="19" s="1"/>
  <c r="O59" i="19"/>
  <c r="J59" i="19"/>
  <c r="E59" i="19"/>
  <c r="O58" i="19"/>
  <c r="J58" i="19"/>
  <c r="E58" i="19"/>
  <c r="O57" i="19"/>
  <c r="J57" i="19"/>
  <c r="E57" i="19"/>
  <c r="O56" i="19"/>
  <c r="J56" i="19"/>
  <c r="E56" i="19"/>
  <c r="O55" i="19"/>
  <c r="J55" i="19"/>
  <c r="E55" i="19"/>
  <c r="O54" i="19"/>
  <c r="J54" i="19"/>
  <c r="E54" i="19"/>
  <c r="O53" i="19"/>
  <c r="J53" i="19"/>
  <c r="E53" i="19"/>
  <c r="O52" i="19"/>
  <c r="J52" i="19"/>
  <c r="E52" i="19"/>
  <c r="O51" i="19"/>
  <c r="J51" i="19"/>
  <c r="E51" i="19"/>
  <c r="O50" i="19"/>
  <c r="J50" i="19"/>
  <c r="E50" i="19"/>
  <c r="O49" i="19"/>
  <c r="J49" i="19"/>
  <c r="E49" i="19"/>
  <c r="O48" i="19"/>
  <c r="J48" i="19"/>
  <c r="E48" i="19"/>
  <c r="O47" i="19"/>
  <c r="J47" i="19"/>
  <c r="E47" i="19"/>
  <c r="O46" i="19"/>
  <c r="J46" i="19"/>
  <c r="E46" i="19"/>
  <c r="O45" i="19"/>
  <c r="J45" i="19"/>
  <c r="E45" i="19"/>
  <c r="O44" i="19"/>
  <c r="J44" i="19"/>
  <c r="E44" i="19"/>
  <c r="O43" i="19"/>
  <c r="J43" i="19"/>
  <c r="E43" i="19"/>
  <c r="O42" i="19"/>
  <c r="J42" i="19"/>
  <c r="E42" i="19"/>
  <c r="O41" i="19"/>
  <c r="J41" i="19"/>
  <c r="E41" i="19"/>
  <c r="O40" i="19"/>
  <c r="J40" i="19"/>
  <c r="E40" i="19"/>
  <c r="O39" i="19"/>
  <c r="J39" i="19"/>
  <c r="E39" i="19"/>
  <c r="O38" i="19"/>
  <c r="J38" i="19"/>
  <c r="E38" i="19"/>
  <c r="O37" i="19"/>
  <c r="J37" i="19"/>
  <c r="E37" i="19"/>
  <c r="O36" i="19"/>
  <c r="J36" i="19"/>
  <c r="E36" i="19"/>
  <c r="O35" i="19"/>
  <c r="J35" i="19"/>
  <c r="E35" i="19"/>
  <c r="O34" i="19"/>
  <c r="J34" i="19"/>
  <c r="E34" i="19"/>
  <c r="O33" i="19"/>
  <c r="J33" i="19"/>
  <c r="E33" i="19"/>
  <c r="O32" i="19"/>
  <c r="J32" i="19"/>
  <c r="E32" i="19"/>
  <c r="O31" i="19"/>
  <c r="J31" i="19"/>
  <c r="E31" i="19"/>
  <c r="O30" i="19"/>
  <c r="J30" i="19"/>
  <c r="E30" i="19"/>
  <c r="O29" i="19"/>
  <c r="J29" i="19"/>
  <c r="J60" i="19" s="1"/>
  <c r="E29" i="19"/>
  <c r="O28" i="19"/>
  <c r="J28" i="19"/>
  <c r="E28" i="19"/>
  <c r="N60" i="18"/>
  <c r="I60" i="18"/>
  <c r="D60" i="18"/>
  <c r="B64" i="18" s="1"/>
  <c r="O59" i="18"/>
  <c r="J59" i="18"/>
  <c r="E59" i="18"/>
  <c r="O58" i="18"/>
  <c r="J58" i="18"/>
  <c r="E58" i="18"/>
  <c r="O57" i="18"/>
  <c r="J57" i="18"/>
  <c r="E57" i="18"/>
  <c r="O56" i="18"/>
  <c r="J56" i="18"/>
  <c r="E56" i="18"/>
  <c r="O55" i="18"/>
  <c r="J55" i="18"/>
  <c r="E55" i="18"/>
  <c r="O54" i="18"/>
  <c r="J54" i="18"/>
  <c r="E54" i="18"/>
  <c r="O53" i="18"/>
  <c r="J53" i="18"/>
  <c r="E53" i="18"/>
  <c r="O52" i="18"/>
  <c r="J52" i="18"/>
  <c r="E52" i="18"/>
  <c r="O51" i="18"/>
  <c r="J51" i="18"/>
  <c r="E51" i="18"/>
  <c r="O50" i="18"/>
  <c r="J50" i="18"/>
  <c r="E50" i="18"/>
  <c r="O49" i="18"/>
  <c r="J49" i="18"/>
  <c r="E49" i="18"/>
  <c r="O48" i="18"/>
  <c r="J48" i="18"/>
  <c r="E48" i="18"/>
  <c r="O47" i="18"/>
  <c r="J47" i="18"/>
  <c r="E47" i="18"/>
  <c r="O46" i="18"/>
  <c r="J46" i="18"/>
  <c r="E46" i="18"/>
  <c r="O45" i="18"/>
  <c r="J45" i="18"/>
  <c r="E45" i="18"/>
  <c r="O44" i="18"/>
  <c r="J44" i="18"/>
  <c r="E44" i="18"/>
  <c r="O43" i="18"/>
  <c r="J43" i="18"/>
  <c r="E43" i="18"/>
  <c r="O42" i="18"/>
  <c r="J42" i="18"/>
  <c r="E42" i="18"/>
  <c r="O41" i="18"/>
  <c r="J41" i="18"/>
  <c r="E41" i="18"/>
  <c r="O40" i="18"/>
  <c r="J40" i="18"/>
  <c r="E40" i="18"/>
  <c r="O39" i="18"/>
  <c r="J39" i="18"/>
  <c r="E39" i="18"/>
  <c r="O38" i="18"/>
  <c r="J38" i="18"/>
  <c r="E38" i="18"/>
  <c r="O37" i="18"/>
  <c r="J37" i="18"/>
  <c r="E37" i="18"/>
  <c r="O36" i="18"/>
  <c r="J36" i="18"/>
  <c r="E36" i="18"/>
  <c r="O35" i="18"/>
  <c r="J35" i="18"/>
  <c r="E35" i="18"/>
  <c r="O34" i="18"/>
  <c r="J34" i="18"/>
  <c r="E34" i="18"/>
  <c r="O33" i="18"/>
  <c r="J33" i="18"/>
  <c r="E33" i="18"/>
  <c r="O32" i="18"/>
  <c r="J32" i="18"/>
  <c r="E32" i="18"/>
  <c r="O31" i="18"/>
  <c r="J31" i="18"/>
  <c r="E31" i="18"/>
  <c r="O30" i="18"/>
  <c r="J30" i="18"/>
  <c r="E30" i="18"/>
  <c r="O29" i="18"/>
  <c r="J29" i="18"/>
  <c r="E29" i="18"/>
  <c r="O28" i="18"/>
  <c r="J28" i="18"/>
  <c r="E28" i="18"/>
  <c r="N60" i="17"/>
  <c r="I60" i="17"/>
  <c r="D60" i="17"/>
  <c r="O59" i="17"/>
  <c r="J59" i="17"/>
  <c r="E59" i="17"/>
  <c r="O58" i="17"/>
  <c r="J58" i="17"/>
  <c r="E58" i="17"/>
  <c r="O57" i="17"/>
  <c r="J57" i="17"/>
  <c r="E57" i="17"/>
  <c r="O56" i="17"/>
  <c r="J56" i="17"/>
  <c r="E56" i="17"/>
  <c r="O55" i="17"/>
  <c r="J55" i="17"/>
  <c r="E55" i="17"/>
  <c r="O54" i="17"/>
  <c r="J54" i="17"/>
  <c r="E54" i="17"/>
  <c r="O53" i="17"/>
  <c r="J53" i="17"/>
  <c r="E53" i="17"/>
  <c r="O52" i="17"/>
  <c r="J52" i="17"/>
  <c r="E52" i="17"/>
  <c r="O51" i="17"/>
  <c r="J51" i="17"/>
  <c r="E51" i="17"/>
  <c r="O50" i="17"/>
  <c r="J50" i="17"/>
  <c r="E50" i="17"/>
  <c r="O49" i="17"/>
  <c r="J49" i="17"/>
  <c r="E49" i="17"/>
  <c r="O48" i="17"/>
  <c r="J48" i="17"/>
  <c r="E48" i="17"/>
  <c r="O47" i="17"/>
  <c r="J47" i="17"/>
  <c r="E47" i="17"/>
  <c r="O46" i="17"/>
  <c r="J46" i="17"/>
  <c r="E46" i="17"/>
  <c r="O45" i="17"/>
  <c r="J45" i="17"/>
  <c r="E45" i="17"/>
  <c r="O44" i="17"/>
  <c r="J44" i="17"/>
  <c r="E44" i="17"/>
  <c r="O43" i="17"/>
  <c r="J43" i="17"/>
  <c r="E43" i="17"/>
  <c r="O42" i="17"/>
  <c r="J42" i="17"/>
  <c r="E42" i="17"/>
  <c r="O41" i="17"/>
  <c r="J41" i="17"/>
  <c r="E41" i="17"/>
  <c r="O40" i="17"/>
  <c r="J40" i="17"/>
  <c r="E40" i="17"/>
  <c r="O39" i="17"/>
  <c r="J39" i="17"/>
  <c r="E39" i="17"/>
  <c r="O38" i="17"/>
  <c r="J38" i="17"/>
  <c r="E38" i="17"/>
  <c r="O37" i="17"/>
  <c r="J37" i="17"/>
  <c r="E37" i="17"/>
  <c r="O36" i="17"/>
  <c r="J36" i="17"/>
  <c r="E36" i="17"/>
  <c r="O35" i="17"/>
  <c r="J35" i="17"/>
  <c r="E35" i="17"/>
  <c r="O34" i="17"/>
  <c r="J34" i="17"/>
  <c r="E34" i="17"/>
  <c r="O33" i="17"/>
  <c r="J33" i="17"/>
  <c r="E33" i="17"/>
  <c r="O32" i="17"/>
  <c r="J32" i="17"/>
  <c r="E32" i="17"/>
  <c r="O31" i="17"/>
  <c r="J31" i="17"/>
  <c r="E31" i="17"/>
  <c r="O30" i="17"/>
  <c r="J30" i="17"/>
  <c r="E30" i="17"/>
  <c r="O29" i="17"/>
  <c r="J29" i="17"/>
  <c r="E29" i="17"/>
  <c r="O28" i="17"/>
  <c r="J28" i="17"/>
  <c r="E28" i="17"/>
  <c r="N60" i="16"/>
  <c r="I60" i="16"/>
  <c r="D60" i="16"/>
  <c r="O59" i="16"/>
  <c r="J59" i="16"/>
  <c r="E59" i="16"/>
  <c r="O58" i="16"/>
  <c r="J58" i="16"/>
  <c r="E58" i="16"/>
  <c r="O57" i="16"/>
  <c r="J57" i="16"/>
  <c r="E57" i="16"/>
  <c r="O56" i="16"/>
  <c r="J56" i="16"/>
  <c r="E56" i="16"/>
  <c r="O55" i="16"/>
  <c r="J55" i="16"/>
  <c r="E55" i="16"/>
  <c r="O54" i="16"/>
  <c r="J54" i="16"/>
  <c r="E54" i="16"/>
  <c r="O53" i="16"/>
  <c r="J53" i="16"/>
  <c r="E53" i="16"/>
  <c r="O52" i="16"/>
  <c r="J52" i="16"/>
  <c r="E52" i="16"/>
  <c r="O51" i="16"/>
  <c r="J51" i="16"/>
  <c r="E51" i="16"/>
  <c r="O50" i="16"/>
  <c r="J50" i="16"/>
  <c r="E50" i="16"/>
  <c r="O49" i="16"/>
  <c r="J49" i="16"/>
  <c r="E49" i="16"/>
  <c r="O48" i="16"/>
  <c r="J48" i="16"/>
  <c r="E48" i="16"/>
  <c r="O47" i="16"/>
  <c r="J47" i="16"/>
  <c r="E47" i="16"/>
  <c r="O46" i="16"/>
  <c r="J46" i="16"/>
  <c r="E46" i="16"/>
  <c r="O45" i="16"/>
  <c r="J45" i="16"/>
  <c r="E45" i="16"/>
  <c r="O44" i="16"/>
  <c r="J44" i="16"/>
  <c r="E44" i="16"/>
  <c r="O43" i="16"/>
  <c r="J43" i="16"/>
  <c r="E43" i="16"/>
  <c r="O42" i="16"/>
  <c r="J42" i="16"/>
  <c r="E42" i="16"/>
  <c r="O41" i="16"/>
  <c r="J41" i="16"/>
  <c r="E41" i="16"/>
  <c r="O40" i="16"/>
  <c r="J40" i="16"/>
  <c r="E40" i="16"/>
  <c r="O39" i="16"/>
  <c r="J39" i="16"/>
  <c r="E39" i="16"/>
  <c r="O38" i="16"/>
  <c r="J38" i="16"/>
  <c r="E38" i="16"/>
  <c r="O37" i="16"/>
  <c r="J37" i="16"/>
  <c r="E37" i="16"/>
  <c r="O36" i="16"/>
  <c r="J36" i="16"/>
  <c r="E36" i="16"/>
  <c r="O35" i="16"/>
  <c r="J35" i="16"/>
  <c r="E35" i="16"/>
  <c r="O34" i="16"/>
  <c r="J34" i="16"/>
  <c r="E34" i="16"/>
  <c r="O33" i="16"/>
  <c r="J33" i="16"/>
  <c r="E33" i="16"/>
  <c r="O32" i="16"/>
  <c r="J32" i="16"/>
  <c r="E32" i="16"/>
  <c r="O31" i="16"/>
  <c r="J31" i="16"/>
  <c r="E31" i="16"/>
  <c r="E60" i="16" s="1"/>
  <c r="O30" i="16"/>
  <c r="J30" i="16"/>
  <c r="E30" i="16"/>
  <c r="O29" i="16"/>
  <c r="O60" i="16" s="1"/>
  <c r="J29" i="16"/>
  <c r="E29" i="16"/>
  <c r="O28" i="16"/>
  <c r="J28" i="16"/>
  <c r="E28" i="16"/>
  <c r="N60" i="15"/>
  <c r="I60" i="15"/>
  <c r="D60" i="15"/>
  <c r="B64" i="15" s="1"/>
  <c r="O59" i="15"/>
  <c r="J59" i="15"/>
  <c r="E59" i="15"/>
  <c r="O58" i="15"/>
  <c r="J58" i="15"/>
  <c r="E58" i="15"/>
  <c r="O57" i="15"/>
  <c r="J57" i="15"/>
  <c r="E57" i="15"/>
  <c r="O56" i="15"/>
  <c r="J56" i="15"/>
  <c r="E56" i="15"/>
  <c r="O55" i="15"/>
  <c r="J55" i="15"/>
  <c r="E55" i="15"/>
  <c r="O54" i="15"/>
  <c r="J54" i="15"/>
  <c r="E54" i="15"/>
  <c r="O53" i="15"/>
  <c r="J53" i="15"/>
  <c r="E53" i="15"/>
  <c r="O52" i="15"/>
  <c r="J52" i="15"/>
  <c r="E52" i="15"/>
  <c r="O51" i="15"/>
  <c r="J51" i="15"/>
  <c r="E51" i="15"/>
  <c r="O50" i="15"/>
  <c r="J50" i="15"/>
  <c r="E50" i="15"/>
  <c r="O49" i="15"/>
  <c r="J49" i="15"/>
  <c r="E49" i="15"/>
  <c r="O48" i="15"/>
  <c r="J48" i="15"/>
  <c r="E48" i="15"/>
  <c r="O47" i="15"/>
  <c r="J47" i="15"/>
  <c r="E47" i="15"/>
  <c r="O46" i="15"/>
  <c r="J46" i="15"/>
  <c r="E46" i="15"/>
  <c r="O45" i="15"/>
  <c r="J45" i="15"/>
  <c r="E45" i="15"/>
  <c r="O44" i="15"/>
  <c r="J44" i="15"/>
  <c r="E44" i="15"/>
  <c r="O43" i="15"/>
  <c r="J43" i="15"/>
  <c r="E43" i="15"/>
  <c r="O42" i="15"/>
  <c r="J42" i="15"/>
  <c r="E42" i="15"/>
  <c r="O41" i="15"/>
  <c r="J41" i="15"/>
  <c r="E41" i="15"/>
  <c r="O40" i="15"/>
  <c r="J40" i="15"/>
  <c r="E40" i="15"/>
  <c r="O39" i="15"/>
  <c r="J39" i="15"/>
  <c r="E39" i="15"/>
  <c r="O38" i="15"/>
  <c r="J38" i="15"/>
  <c r="E38" i="15"/>
  <c r="O37" i="15"/>
  <c r="J37" i="15"/>
  <c r="E37" i="15"/>
  <c r="O36" i="15"/>
  <c r="J36" i="15"/>
  <c r="E36" i="15"/>
  <c r="O35" i="15"/>
  <c r="J35" i="15"/>
  <c r="E35" i="15"/>
  <c r="O34" i="15"/>
  <c r="J34" i="15"/>
  <c r="E34" i="15"/>
  <c r="O33" i="15"/>
  <c r="J33" i="15"/>
  <c r="E33" i="15"/>
  <c r="O32" i="15"/>
  <c r="J32" i="15"/>
  <c r="E32" i="15"/>
  <c r="O31" i="15"/>
  <c r="J31" i="15"/>
  <c r="E31" i="15"/>
  <c r="O30" i="15"/>
  <c r="J30" i="15"/>
  <c r="E30" i="15"/>
  <c r="O29" i="15"/>
  <c r="J29" i="15"/>
  <c r="J60" i="15" s="1"/>
  <c r="E29" i="15"/>
  <c r="O28" i="15"/>
  <c r="J28" i="15"/>
  <c r="E28" i="15"/>
  <c r="N60" i="14"/>
  <c r="I60" i="14"/>
  <c r="D60" i="14"/>
  <c r="B64" i="14" s="1"/>
  <c r="O59" i="14"/>
  <c r="J59" i="14"/>
  <c r="E59" i="14"/>
  <c r="O58" i="14"/>
  <c r="J58" i="14"/>
  <c r="E58" i="14"/>
  <c r="O57" i="14"/>
  <c r="J57" i="14"/>
  <c r="E57" i="14"/>
  <c r="O56" i="14"/>
  <c r="J56" i="14"/>
  <c r="E56" i="14"/>
  <c r="O55" i="14"/>
  <c r="J55" i="14"/>
  <c r="E55" i="14"/>
  <c r="O54" i="14"/>
  <c r="J54" i="14"/>
  <c r="E54" i="14"/>
  <c r="O53" i="14"/>
  <c r="J53" i="14"/>
  <c r="E53" i="14"/>
  <c r="O52" i="14"/>
  <c r="J52" i="14"/>
  <c r="E52" i="14"/>
  <c r="O51" i="14"/>
  <c r="J51" i="14"/>
  <c r="E51" i="14"/>
  <c r="O50" i="14"/>
  <c r="J50" i="14"/>
  <c r="E50" i="14"/>
  <c r="O49" i="14"/>
  <c r="J49" i="14"/>
  <c r="E49" i="14"/>
  <c r="O48" i="14"/>
  <c r="J48" i="14"/>
  <c r="E48" i="14"/>
  <c r="O47" i="14"/>
  <c r="J47" i="14"/>
  <c r="E47" i="14"/>
  <c r="O46" i="14"/>
  <c r="J46" i="14"/>
  <c r="E46" i="14"/>
  <c r="O45" i="14"/>
  <c r="J45" i="14"/>
  <c r="E45" i="14"/>
  <c r="O44" i="14"/>
  <c r="J44" i="14"/>
  <c r="E44" i="14"/>
  <c r="O43" i="14"/>
  <c r="J43" i="14"/>
  <c r="E43" i="14"/>
  <c r="O42" i="14"/>
  <c r="J42" i="14"/>
  <c r="E42" i="14"/>
  <c r="O41" i="14"/>
  <c r="J41" i="14"/>
  <c r="E41" i="14"/>
  <c r="O40" i="14"/>
  <c r="J40" i="14"/>
  <c r="E40" i="14"/>
  <c r="O39" i="14"/>
  <c r="J39" i="14"/>
  <c r="E39" i="14"/>
  <c r="O38" i="14"/>
  <c r="J38" i="14"/>
  <c r="E38" i="14"/>
  <c r="O37" i="14"/>
  <c r="J37" i="14"/>
  <c r="E37" i="14"/>
  <c r="O36" i="14"/>
  <c r="J36" i="14"/>
  <c r="E36" i="14"/>
  <c r="O35" i="14"/>
  <c r="J35" i="14"/>
  <c r="E35" i="14"/>
  <c r="O34" i="14"/>
  <c r="J34" i="14"/>
  <c r="E34" i="14"/>
  <c r="O33" i="14"/>
  <c r="J33" i="14"/>
  <c r="E33" i="14"/>
  <c r="O32" i="14"/>
  <c r="J32" i="14"/>
  <c r="E32" i="14"/>
  <c r="O31" i="14"/>
  <c r="J31" i="14"/>
  <c r="E31" i="14"/>
  <c r="O30" i="14"/>
  <c r="J30" i="14"/>
  <c r="E30" i="14"/>
  <c r="O29" i="14"/>
  <c r="J29" i="14"/>
  <c r="E29" i="14"/>
  <c r="O28" i="14"/>
  <c r="J28" i="14"/>
  <c r="E28" i="14"/>
  <c r="N60" i="13"/>
  <c r="I60" i="13"/>
  <c r="D60" i="13"/>
  <c r="O59" i="13"/>
  <c r="J59" i="13"/>
  <c r="E59" i="13"/>
  <c r="O58" i="13"/>
  <c r="J58" i="13"/>
  <c r="E58" i="13"/>
  <c r="O57" i="13"/>
  <c r="J57" i="13"/>
  <c r="E57" i="13"/>
  <c r="O56" i="13"/>
  <c r="J56" i="13"/>
  <c r="E56" i="13"/>
  <c r="O55" i="13"/>
  <c r="J55" i="13"/>
  <c r="E55" i="13"/>
  <c r="O54" i="13"/>
  <c r="J54" i="13"/>
  <c r="E54" i="13"/>
  <c r="O53" i="13"/>
  <c r="J53" i="13"/>
  <c r="E53" i="13"/>
  <c r="O52" i="13"/>
  <c r="J52" i="13"/>
  <c r="E52" i="13"/>
  <c r="O51" i="13"/>
  <c r="J51" i="13"/>
  <c r="E51" i="13"/>
  <c r="O50" i="13"/>
  <c r="J50" i="13"/>
  <c r="E50" i="13"/>
  <c r="O49" i="13"/>
  <c r="J49" i="13"/>
  <c r="E49" i="13"/>
  <c r="O48" i="13"/>
  <c r="J48" i="13"/>
  <c r="E48" i="13"/>
  <c r="O47" i="13"/>
  <c r="J47" i="13"/>
  <c r="E47" i="13"/>
  <c r="O46" i="13"/>
  <c r="J46" i="13"/>
  <c r="E46" i="13"/>
  <c r="O45" i="13"/>
  <c r="J45" i="13"/>
  <c r="E45" i="13"/>
  <c r="O44" i="13"/>
  <c r="J44" i="13"/>
  <c r="E44" i="13"/>
  <c r="O43" i="13"/>
  <c r="J43" i="13"/>
  <c r="E43" i="13"/>
  <c r="O42" i="13"/>
  <c r="J42" i="13"/>
  <c r="E42" i="13"/>
  <c r="O41" i="13"/>
  <c r="J41" i="13"/>
  <c r="E41" i="13"/>
  <c r="O40" i="13"/>
  <c r="J40" i="13"/>
  <c r="E40" i="13"/>
  <c r="O39" i="13"/>
  <c r="J39" i="13"/>
  <c r="E39" i="13"/>
  <c r="O38" i="13"/>
  <c r="J38" i="13"/>
  <c r="E38" i="13"/>
  <c r="O37" i="13"/>
  <c r="J37" i="13"/>
  <c r="E37" i="13"/>
  <c r="O36" i="13"/>
  <c r="J36" i="13"/>
  <c r="E36" i="13"/>
  <c r="O35" i="13"/>
  <c r="J35" i="13"/>
  <c r="E35" i="13"/>
  <c r="O34" i="13"/>
  <c r="J34" i="13"/>
  <c r="E34" i="13"/>
  <c r="O33" i="13"/>
  <c r="J33" i="13"/>
  <c r="E33" i="13"/>
  <c r="O32" i="13"/>
  <c r="J32" i="13"/>
  <c r="E32" i="13"/>
  <c r="O31" i="13"/>
  <c r="J31" i="13"/>
  <c r="E31" i="13"/>
  <c r="O30" i="13"/>
  <c r="J30" i="13"/>
  <c r="E30" i="13"/>
  <c r="O29" i="13"/>
  <c r="J29" i="13"/>
  <c r="E29" i="13"/>
  <c r="O28" i="13"/>
  <c r="J28" i="13"/>
  <c r="E28" i="13"/>
  <c r="N60" i="12"/>
  <c r="I60" i="12"/>
  <c r="D60" i="12"/>
  <c r="O59" i="12"/>
  <c r="J59" i="12"/>
  <c r="E59" i="12"/>
  <c r="O58" i="12"/>
  <c r="J58" i="12"/>
  <c r="E58" i="12"/>
  <c r="O57" i="12"/>
  <c r="J57" i="12"/>
  <c r="E57" i="12"/>
  <c r="O56" i="12"/>
  <c r="J56" i="12"/>
  <c r="E56" i="12"/>
  <c r="O55" i="12"/>
  <c r="J55" i="12"/>
  <c r="E55" i="12"/>
  <c r="O54" i="12"/>
  <c r="J54" i="12"/>
  <c r="E54" i="12"/>
  <c r="O53" i="12"/>
  <c r="J53" i="12"/>
  <c r="E53" i="12"/>
  <c r="O52" i="12"/>
  <c r="J52" i="12"/>
  <c r="E52" i="12"/>
  <c r="O51" i="12"/>
  <c r="J51" i="12"/>
  <c r="E51" i="12"/>
  <c r="O50" i="12"/>
  <c r="J50" i="12"/>
  <c r="E50" i="12"/>
  <c r="O49" i="12"/>
  <c r="J49" i="12"/>
  <c r="E49" i="12"/>
  <c r="O48" i="12"/>
  <c r="J48" i="12"/>
  <c r="E48" i="12"/>
  <c r="O47" i="12"/>
  <c r="J47" i="12"/>
  <c r="E47" i="12"/>
  <c r="O46" i="12"/>
  <c r="J46" i="12"/>
  <c r="E46" i="12"/>
  <c r="O45" i="12"/>
  <c r="J45" i="12"/>
  <c r="E45" i="12"/>
  <c r="O44" i="12"/>
  <c r="J44" i="12"/>
  <c r="E44" i="12"/>
  <c r="O43" i="12"/>
  <c r="J43" i="12"/>
  <c r="E43" i="12"/>
  <c r="O42" i="12"/>
  <c r="J42" i="12"/>
  <c r="E42" i="12"/>
  <c r="O41" i="12"/>
  <c r="J41" i="12"/>
  <c r="E41" i="12"/>
  <c r="O40" i="12"/>
  <c r="J40" i="12"/>
  <c r="E40" i="12"/>
  <c r="O39" i="12"/>
  <c r="J39" i="12"/>
  <c r="E39" i="12"/>
  <c r="O38" i="12"/>
  <c r="J38" i="12"/>
  <c r="E38" i="12"/>
  <c r="O37" i="12"/>
  <c r="J37" i="12"/>
  <c r="E37" i="12"/>
  <c r="O36" i="12"/>
  <c r="J36" i="12"/>
  <c r="E36" i="12"/>
  <c r="O35" i="12"/>
  <c r="J35" i="12"/>
  <c r="E35" i="12"/>
  <c r="O34" i="12"/>
  <c r="J34" i="12"/>
  <c r="E34" i="12"/>
  <c r="O33" i="12"/>
  <c r="J33" i="12"/>
  <c r="E33" i="12"/>
  <c r="O32" i="12"/>
  <c r="J32" i="12"/>
  <c r="E32" i="12"/>
  <c r="O31" i="12"/>
  <c r="J31" i="12"/>
  <c r="E31" i="12"/>
  <c r="E60" i="12" s="1"/>
  <c r="O30" i="12"/>
  <c r="J30" i="12"/>
  <c r="E30" i="12"/>
  <c r="O29" i="12"/>
  <c r="O60" i="12" s="1"/>
  <c r="J29" i="12"/>
  <c r="E29" i="12"/>
  <c r="O28" i="12"/>
  <c r="J28" i="12"/>
  <c r="E28" i="12"/>
  <c r="N60" i="11"/>
  <c r="I60" i="11"/>
  <c r="D60" i="11"/>
  <c r="B64" i="11" s="1"/>
  <c r="O59" i="11"/>
  <c r="J59" i="11"/>
  <c r="E59" i="11"/>
  <c r="O58" i="11"/>
  <c r="J58" i="11"/>
  <c r="E58" i="11"/>
  <c r="O57" i="11"/>
  <c r="J57" i="11"/>
  <c r="E57" i="11"/>
  <c r="O56" i="11"/>
  <c r="J56" i="11"/>
  <c r="E56" i="11"/>
  <c r="O55" i="11"/>
  <c r="J55" i="11"/>
  <c r="E55" i="11"/>
  <c r="O54" i="11"/>
  <c r="J54" i="11"/>
  <c r="E54" i="11"/>
  <c r="O53" i="11"/>
  <c r="J53" i="11"/>
  <c r="E53" i="11"/>
  <c r="O52" i="11"/>
  <c r="J52" i="11"/>
  <c r="E52" i="11"/>
  <c r="O51" i="11"/>
  <c r="J51" i="11"/>
  <c r="E51" i="11"/>
  <c r="O50" i="11"/>
  <c r="J50" i="11"/>
  <c r="E50" i="11"/>
  <c r="O49" i="11"/>
  <c r="J49" i="11"/>
  <c r="E49" i="11"/>
  <c r="O48" i="11"/>
  <c r="J48" i="11"/>
  <c r="E48" i="11"/>
  <c r="O47" i="11"/>
  <c r="J47" i="11"/>
  <c r="E47" i="11"/>
  <c r="O46" i="11"/>
  <c r="J46" i="11"/>
  <c r="E46" i="11"/>
  <c r="O45" i="11"/>
  <c r="J45" i="11"/>
  <c r="E45" i="11"/>
  <c r="O44" i="11"/>
  <c r="J44" i="11"/>
  <c r="E44" i="11"/>
  <c r="O43" i="11"/>
  <c r="J43" i="11"/>
  <c r="E43" i="11"/>
  <c r="O42" i="11"/>
  <c r="J42" i="11"/>
  <c r="E42" i="11"/>
  <c r="O41" i="11"/>
  <c r="J41" i="11"/>
  <c r="E41" i="11"/>
  <c r="O40" i="11"/>
  <c r="J40" i="11"/>
  <c r="E40" i="11"/>
  <c r="O39" i="11"/>
  <c r="J39" i="11"/>
  <c r="E39" i="11"/>
  <c r="O38" i="11"/>
  <c r="J38" i="11"/>
  <c r="E38" i="11"/>
  <c r="O37" i="11"/>
  <c r="J37" i="11"/>
  <c r="E37" i="11"/>
  <c r="O36" i="11"/>
  <c r="J36" i="11"/>
  <c r="E36" i="11"/>
  <c r="O35" i="11"/>
  <c r="J35" i="11"/>
  <c r="E35" i="11"/>
  <c r="O34" i="11"/>
  <c r="J34" i="11"/>
  <c r="E34" i="11"/>
  <c r="O33" i="11"/>
  <c r="J33" i="11"/>
  <c r="E33" i="11"/>
  <c r="O32" i="11"/>
  <c r="J32" i="11"/>
  <c r="E32" i="11"/>
  <c r="O31" i="11"/>
  <c r="J31" i="11"/>
  <c r="E31" i="11"/>
  <c r="O30" i="11"/>
  <c r="J30" i="11"/>
  <c r="E30" i="11"/>
  <c r="O29" i="11"/>
  <c r="J29" i="11"/>
  <c r="J60" i="11" s="1"/>
  <c r="E29" i="11"/>
  <c r="O28" i="11"/>
  <c r="J28" i="11"/>
  <c r="E28" i="11"/>
  <c r="N60" i="10"/>
  <c r="I60" i="10"/>
  <c r="D60" i="10"/>
  <c r="B64" i="10" s="1"/>
  <c r="O59" i="10"/>
  <c r="J59" i="10"/>
  <c r="E59" i="10"/>
  <c r="O58" i="10"/>
  <c r="J58" i="10"/>
  <c r="E58" i="10"/>
  <c r="O57" i="10"/>
  <c r="J57" i="10"/>
  <c r="E57" i="10"/>
  <c r="O56" i="10"/>
  <c r="J56" i="10"/>
  <c r="E56" i="10"/>
  <c r="O55" i="10"/>
  <c r="J55" i="10"/>
  <c r="E55" i="10"/>
  <c r="O54" i="10"/>
  <c r="J54" i="10"/>
  <c r="E54" i="10"/>
  <c r="O53" i="10"/>
  <c r="J53" i="10"/>
  <c r="E53" i="10"/>
  <c r="O52" i="10"/>
  <c r="J52" i="10"/>
  <c r="E52" i="10"/>
  <c r="O51" i="10"/>
  <c r="J51" i="10"/>
  <c r="E51" i="10"/>
  <c r="O50" i="10"/>
  <c r="J50" i="10"/>
  <c r="E50" i="10"/>
  <c r="O49" i="10"/>
  <c r="J49" i="10"/>
  <c r="E49" i="10"/>
  <c r="O48" i="10"/>
  <c r="J48" i="10"/>
  <c r="E48" i="10"/>
  <c r="O47" i="10"/>
  <c r="J47" i="10"/>
  <c r="E47" i="10"/>
  <c r="O46" i="10"/>
  <c r="J46" i="10"/>
  <c r="E46" i="10"/>
  <c r="O45" i="10"/>
  <c r="J45" i="10"/>
  <c r="E45" i="10"/>
  <c r="O44" i="10"/>
  <c r="J44" i="10"/>
  <c r="E44" i="10"/>
  <c r="O43" i="10"/>
  <c r="J43" i="10"/>
  <c r="E43" i="10"/>
  <c r="O42" i="10"/>
  <c r="J42" i="10"/>
  <c r="E42" i="10"/>
  <c r="O41" i="10"/>
  <c r="J41" i="10"/>
  <c r="E41" i="10"/>
  <c r="O40" i="10"/>
  <c r="J40" i="10"/>
  <c r="E40" i="10"/>
  <c r="O39" i="10"/>
  <c r="J39" i="10"/>
  <c r="E39" i="10"/>
  <c r="O38" i="10"/>
  <c r="J38" i="10"/>
  <c r="E38" i="10"/>
  <c r="O37" i="10"/>
  <c r="J37" i="10"/>
  <c r="E37" i="10"/>
  <c r="O36" i="10"/>
  <c r="J36" i="10"/>
  <c r="E36" i="10"/>
  <c r="O35" i="10"/>
  <c r="J35" i="10"/>
  <c r="E35" i="10"/>
  <c r="O34" i="10"/>
  <c r="J34" i="10"/>
  <c r="E34" i="10"/>
  <c r="O33" i="10"/>
  <c r="J33" i="10"/>
  <c r="E33" i="10"/>
  <c r="O32" i="10"/>
  <c r="J32" i="10"/>
  <c r="E32" i="10"/>
  <c r="O31" i="10"/>
  <c r="J31" i="10"/>
  <c r="E31" i="10"/>
  <c r="O30" i="10"/>
  <c r="J30" i="10"/>
  <c r="E30" i="10"/>
  <c r="O29" i="10"/>
  <c r="J29" i="10"/>
  <c r="E29" i="10"/>
  <c r="O28" i="10"/>
  <c r="J28" i="10"/>
  <c r="E28" i="10"/>
  <c r="N60" i="9"/>
  <c r="I60" i="9"/>
  <c r="D60" i="9"/>
  <c r="O59" i="9"/>
  <c r="J59" i="9"/>
  <c r="E59" i="9"/>
  <c r="O58" i="9"/>
  <c r="J58" i="9"/>
  <c r="E58" i="9"/>
  <c r="O57" i="9"/>
  <c r="J57" i="9"/>
  <c r="E57" i="9"/>
  <c r="O56" i="9"/>
  <c r="J56" i="9"/>
  <c r="E56" i="9"/>
  <c r="O55" i="9"/>
  <c r="J55" i="9"/>
  <c r="E55" i="9"/>
  <c r="O54" i="9"/>
  <c r="J54" i="9"/>
  <c r="E54" i="9"/>
  <c r="O53" i="9"/>
  <c r="J53" i="9"/>
  <c r="E53" i="9"/>
  <c r="O52" i="9"/>
  <c r="J52" i="9"/>
  <c r="E52" i="9"/>
  <c r="O51" i="9"/>
  <c r="J51" i="9"/>
  <c r="E51" i="9"/>
  <c r="O50" i="9"/>
  <c r="J50" i="9"/>
  <c r="E50" i="9"/>
  <c r="O49" i="9"/>
  <c r="J49" i="9"/>
  <c r="E49" i="9"/>
  <c r="O48" i="9"/>
  <c r="J48" i="9"/>
  <c r="E48" i="9"/>
  <c r="O47" i="9"/>
  <c r="J47" i="9"/>
  <c r="E47" i="9"/>
  <c r="O46" i="9"/>
  <c r="J46" i="9"/>
  <c r="E46" i="9"/>
  <c r="O45" i="9"/>
  <c r="J45" i="9"/>
  <c r="E45" i="9"/>
  <c r="O44" i="9"/>
  <c r="J44" i="9"/>
  <c r="E44" i="9"/>
  <c r="O43" i="9"/>
  <c r="J43" i="9"/>
  <c r="E43" i="9"/>
  <c r="O42" i="9"/>
  <c r="J42" i="9"/>
  <c r="E42" i="9"/>
  <c r="O41" i="9"/>
  <c r="J41" i="9"/>
  <c r="E41" i="9"/>
  <c r="O40" i="9"/>
  <c r="J40" i="9"/>
  <c r="E40" i="9"/>
  <c r="O39" i="9"/>
  <c r="J39" i="9"/>
  <c r="E39" i="9"/>
  <c r="O38" i="9"/>
  <c r="J38" i="9"/>
  <c r="E38" i="9"/>
  <c r="O37" i="9"/>
  <c r="J37" i="9"/>
  <c r="E37" i="9"/>
  <c r="O36" i="9"/>
  <c r="J36" i="9"/>
  <c r="E36" i="9"/>
  <c r="O35" i="9"/>
  <c r="J35" i="9"/>
  <c r="E35" i="9"/>
  <c r="O34" i="9"/>
  <c r="J34" i="9"/>
  <c r="E34" i="9"/>
  <c r="O33" i="9"/>
  <c r="J33" i="9"/>
  <c r="E33" i="9"/>
  <c r="O32" i="9"/>
  <c r="J32" i="9"/>
  <c r="E32" i="9"/>
  <c r="O31" i="9"/>
  <c r="J31" i="9"/>
  <c r="E31" i="9"/>
  <c r="O30" i="9"/>
  <c r="J30" i="9"/>
  <c r="E30" i="9"/>
  <c r="O29" i="9"/>
  <c r="J29" i="9"/>
  <c r="E29" i="9"/>
  <c r="O28" i="9"/>
  <c r="J28" i="9"/>
  <c r="E28" i="9"/>
  <c r="N60" i="8"/>
  <c r="I60" i="8"/>
  <c r="D60" i="8"/>
  <c r="O59" i="8"/>
  <c r="J59" i="8"/>
  <c r="E59" i="8"/>
  <c r="O58" i="8"/>
  <c r="J58" i="8"/>
  <c r="E58" i="8"/>
  <c r="O57" i="8"/>
  <c r="J57" i="8"/>
  <c r="E57" i="8"/>
  <c r="O56" i="8"/>
  <c r="J56" i="8"/>
  <c r="E56" i="8"/>
  <c r="O55" i="8"/>
  <c r="J55" i="8"/>
  <c r="E55" i="8"/>
  <c r="O54" i="8"/>
  <c r="J54" i="8"/>
  <c r="E54" i="8"/>
  <c r="O53" i="8"/>
  <c r="J53" i="8"/>
  <c r="E53" i="8"/>
  <c r="O52" i="8"/>
  <c r="J52" i="8"/>
  <c r="E52" i="8"/>
  <c r="O51" i="8"/>
  <c r="J51" i="8"/>
  <c r="E51" i="8"/>
  <c r="O50" i="8"/>
  <c r="J50" i="8"/>
  <c r="E50" i="8"/>
  <c r="O49" i="8"/>
  <c r="J49" i="8"/>
  <c r="E49" i="8"/>
  <c r="O48" i="8"/>
  <c r="J48" i="8"/>
  <c r="E48" i="8"/>
  <c r="O47" i="8"/>
  <c r="J47" i="8"/>
  <c r="E47" i="8"/>
  <c r="O46" i="8"/>
  <c r="J46" i="8"/>
  <c r="E46" i="8"/>
  <c r="O45" i="8"/>
  <c r="J45" i="8"/>
  <c r="E45" i="8"/>
  <c r="O44" i="8"/>
  <c r="J44" i="8"/>
  <c r="E44" i="8"/>
  <c r="O43" i="8"/>
  <c r="J43" i="8"/>
  <c r="E43" i="8"/>
  <c r="O42" i="8"/>
  <c r="J42" i="8"/>
  <c r="E42" i="8"/>
  <c r="O41" i="8"/>
  <c r="J41" i="8"/>
  <c r="E41" i="8"/>
  <c r="O40" i="8"/>
  <c r="J40" i="8"/>
  <c r="E40" i="8"/>
  <c r="O39" i="8"/>
  <c r="J39" i="8"/>
  <c r="E39" i="8"/>
  <c r="O38" i="8"/>
  <c r="J38" i="8"/>
  <c r="E38" i="8"/>
  <c r="O37" i="8"/>
  <c r="J37" i="8"/>
  <c r="E37" i="8"/>
  <c r="O36" i="8"/>
  <c r="J36" i="8"/>
  <c r="E36" i="8"/>
  <c r="O35" i="8"/>
  <c r="J35" i="8"/>
  <c r="E35" i="8"/>
  <c r="O34" i="8"/>
  <c r="J34" i="8"/>
  <c r="E34" i="8"/>
  <c r="O33" i="8"/>
  <c r="J33" i="8"/>
  <c r="E33" i="8"/>
  <c r="O32" i="8"/>
  <c r="J32" i="8"/>
  <c r="E32" i="8"/>
  <c r="O31" i="8"/>
  <c r="J31" i="8"/>
  <c r="E31" i="8"/>
  <c r="E60" i="8" s="1"/>
  <c r="O30" i="8"/>
  <c r="J30" i="8"/>
  <c r="E30" i="8"/>
  <c r="O29" i="8"/>
  <c r="O60" i="8" s="1"/>
  <c r="J29" i="8"/>
  <c r="E29" i="8"/>
  <c r="O28" i="8"/>
  <c r="J28" i="8"/>
  <c r="E28" i="8"/>
  <c r="N60" i="7"/>
  <c r="I60" i="7"/>
  <c r="D60" i="7"/>
  <c r="B64" i="7" s="1"/>
  <c r="O59" i="7"/>
  <c r="J59" i="7"/>
  <c r="E59" i="7"/>
  <c r="O58" i="7"/>
  <c r="J58" i="7"/>
  <c r="E58" i="7"/>
  <c r="O57" i="7"/>
  <c r="J57" i="7"/>
  <c r="E57" i="7"/>
  <c r="O56" i="7"/>
  <c r="J56" i="7"/>
  <c r="E56" i="7"/>
  <c r="O55" i="7"/>
  <c r="J55" i="7"/>
  <c r="E55" i="7"/>
  <c r="O54" i="7"/>
  <c r="J54" i="7"/>
  <c r="E54" i="7"/>
  <c r="O53" i="7"/>
  <c r="J53" i="7"/>
  <c r="E53" i="7"/>
  <c r="O52" i="7"/>
  <c r="J52" i="7"/>
  <c r="E52" i="7"/>
  <c r="O51" i="7"/>
  <c r="J51" i="7"/>
  <c r="E51" i="7"/>
  <c r="O50" i="7"/>
  <c r="J50" i="7"/>
  <c r="E50" i="7"/>
  <c r="O49" i="7"/>
  <c r="J49" i="7"/>
  <c r="E49" i="7"/>
  <c r="O48" i="7"/>
  <c r="J48" i="7"/>
  <c r="E48" i="7"/>
  <c r="O47" i="7"/>
  <c r="J47" i="7"/>
  <c r="E47" i="7"/>
  <c r="O46" i="7"/>
  <c r="J46" i="7"/>
  <c r="E46" i="7"/>
  <c r="O45" i="7"/>
  <c r="J45" i="7"/>
  <c r="E45" i="7"/>
  <c r="O44" i="7"/>
  <c r="J44" i="7"/>
  <c r="E44" i="7"/>
  <c r="O43" i="7"/>
  <c r="J43" i="7"/>
  <c r="E43" i="7"/>
  <c r="O42" i="7"/>
  <c r="J42" i="7"/>
  <c r="E42" i="7"/>
  <c r="O41" i="7"/>
  <c r="J41" i="7"/>
  <c r="E41" i="7"/>
  <c r="O40" i="7"/>
  <c r="J40" i="7"/>
  <c r="E40" i="7"/>
  <c r="O39" i="7"/>
  <c r="J39" i="7"/>
  <c r="E39" i="7"/>
  <c r="O38" i="7"/>
  <c r="J38" i="7"/>
  <c r="E38" i="7"/>
  <c r="O37" i="7"/>
  <c r="J37" i="7"/>
  <c r="E37" i="7"/>
  <c r="O36" i="7"/>
  <c r="J36" i="7"/>
  <c r="E36" i="7"/>
  <c r="O35" i="7"/>
  <c r="J35" i="7"/>
  <c r="E35" i="7"/>
  <c r="O34" i="7"/>
  <c r="J34" i="7"/>
  <c r="E34" i="7"/>
  <c r="O33" i="7"/>
  <c r="J33" i="7"/>
  <c r="E33" i="7"/>
  <c r="O32" i="7"/>
  <c r="J32" i="7"/>
  <c r="E32" i="7"/>
  <c r="O31" i="7"/>
  <c r="J31" i="7"/>
  <c r="E31" i="7"/>
  <c r="O30" i="7"/>
  <c r="J30" i="7"/>
  <c r="E30" i="7"/>
  <c r="O29" i="7"/>
  <c r="J29" i="7"/>
  <c r="J60" i="7" s="1"/>
  <c r="E29" i="7"/>
  <c r="O28" i="7"/>
  <c r="J28" i="7"/>
  <c r="E28" i="7"/>
  <c r="N60" i="6"/>
  <c r="I60" i="6"/>
  <c r="D60" i="6"/>
  <c r="B64" i="6" s="1"/>
  <c r="O59" i="6"/>
  <c r="J59" i="6"/>
  <c r="E59" i="6"/>
  <c r="O58" i="6"/>
  <c r="J58" i="6"/>
  <c r="E58" i="6"/>
  <c r="O57" i="6"/>
  <c r="J57" i="6"/>
  <c r="E57" i="6"/>
  <c r="O56" i="6"/>
  <c r="J56" i="6"/>
  <c r="E56" i="6"/>
  <c r="O55" i="6"/>
  <c r="J55" i="6"/>
  <c r="E55" i="6"/>
  <c r="O54" i="6"/>
  <c r="J54" i="6"/>
  <c r="E54" i="6"/>
  <c r="O53" i="6"/>
  <c r="J53" i="6"/>
  <c r="E53" i="6"/>
  <c r="O52" i="6"/>
  <c r="J52" i="6"/>
  <c r="E52" i="6"/>
  <c r="O51" i="6"/>
  <c r="J51" i="6"/>
  <c r="E51" i="6"/>
  <c r="O50" i="6"/>
  <c r="J50" i="6"/>
  <c r="E50" i="6"/>
  <c r="O49" i="6"/>
  <c r="J49" i="6"/>
  <c r="E49" i="6"/>
  <c r="O48" i="6"/>
  <c r="J48" i="6"/>
  <c r="E48" i="6"/>
  <c r="O47" i="6"/>
  <c r="J47" i="6"/>
  <c r="E47" i="6"/>
  <c r="O46" i="6"/>
  <c r="J46" i="6"/>
  <c r="E46" i="6"/>
  <c r="O45" i="6"/>
  <c r="J45" i="6"/>
  <c r="E45" i="6"/>
  <c r="O44" i="6"/>
  <c r="J44" i="6"/>
  <c r="E44" i="6"/>
  <c r="O43" i="6"/>
  <c r="J43" i="6"/>
  <c r="E43" i="6"/>
  <c r="O42" i="6"/>
  <c r="J42" i="6"/>
  <c r="E42" i="6"/>
  <c r="O41" i="6"/>
  <c r="J41" i="6"/>
  <c r="E41" i="6"/>
  <c r="O40" i="6"/>
  <c r="J40" i="6"/>
  <c r="E40" i="6"/>
  <c r="O39" i="6"/>
  <c r="J39" i="6"/>
  <c r="E39" i="6"/>
  <c r="O38" i="6"/>
  <c r="J38" i="6"/>
  <c r="E38" i="6"/>
  <c r="O37" i="6"/>
  <c r="J37" i="6"/>
  <c r="E37" i="6"/>
  <c r="O36" i="6"/>
  <c r="J36" i="6"/>
  <c r="E36" i="6"/>
  <c r="O35" i="6"/>
  <c r="J35" i="6"/>
  <c r="E35" i="6"/>
  <c r="O34" i="6"/>
  <c r="J34" i="6"/>
  <c r="E34" i="6"/>
  <c r="O33" i="6"/>
  <c r="J33" i="6"/>
  <c r="E33" i="6"/>
  <c r="O32" i="6"/>
  <c r="J32" i="6"/>
  <c r="E32" i="6"/>
  <c r="O31" i="6"/>
  <c r="J31" i="6"/>
  <c r="E31" i="6"/>
  <c r="O30" i="6"/>
  <c r="J30" i="6"/>
  <c r="E30" i="6"/>
  <c r="O29" i="6"/>
  <c r="J29" i="6"/>
  <c r="E29" i="6"/>
  <c r="O28" i="6"/>
  <c r="J28" i="6"/>
  <c r="E28" i="6"/>
  <c r="N60" i="5"/>
  <c r="I60" i="5"/>
  <c r="D60" i="5"/>
  <c r="O59" i="5"/>
  <c r="J59" i="5"/>
  <c r="E59" i="5"/>
  <c r="O58" i="5"/>
  <c r="J58" i="5"/>
  <c r="E58" i="5"/>
  <c r="O57" i="5"/>
  <c r="J57" i="5"/>
  <c r="E57" i="5"/>
  <c r="O56" i="5"/>
  <c r="J56" i="5"/>
  <c r="E56" i="5"/>
  <c r="O55" i="5"/>
  <c r="J55" i="5"/>
  <c r="E55" i="5"/>
  <c r="O54" i="5"/>
  <c r="J54" i="5"/>
  <c r="E54" i="5"/>
  <c r="O53" i="5"/>
  <c r="J53" i="5"/>
  <c r="E53" i="5"/>
  <c r="O52" i="5"/>
  <c r="J52" i="5"/>
  <c r="E52" i="5"/>
  <c r="O51" i="5"/>
  <c r="J51" i="5"/>
  <c r="E51" i="5"/>
  <c r="O50" i="5"/>
  <c r="J50" i="5"/>
  <c r="E50" i="5"/>
  <c r="O49" i="5"/>
  <c r="J49" i="5"/>
  <c r="E49" i="5"/>
  <c r="O48" i="5"/>
  <c r="J48" i="5"/>
  <c r="E48" i="5"/>
  <c r="O47" i="5"/>
  <c r="J47" i="5"/>
  <c r="E47" i="5"/>
  <c r="O46" i="5"/>
  <c r="J46" i="5"/>
  <c r="E46" i="5"/>
  <c r="O45" i="5"/>
  <c r="J45" i="5"/>
  <c r="E45" i="5"/>
  <c r="O44" i="5"/>
  <c r="J44" i="5"/>
  <c r="E44" i="5"/>
  <c r="O43" i="5"/>
  <c r="J43" i="5"/>
  <c r="E43" i="5"/>
  <c r="O42" i="5"/>
  <c r="J42" i="5"/>
  <c r="E42" i="5"/>
  <c r="O41" i="5"/>
  <c r="J41" i="5"/>
  <c r="E41" i="5"/>
  <c r="O40" i="5"/>
  <c r="J40" i="5"/>
  <c r="E40" i="5"/>
  <c r="O39" i="5"/>
  <c r="J39" i="5"/>
  <c r="E39" i="5"/>
  <c r="O38" i="5"/>
  <c r="J38" i="5"/>
  <c r="E38" i="5"/>
  <c r="O37" i="5"/>
  <c r="J37" i="5"/>
  <c r="E37" i="5"/>
  <c r="O36" i="5"/>
  <c r="J36" i="5"/>
  <c r="E36" i="5"/>
  <c r="O35" i="5"/>
  <c r="J35" i="5"/>
  <c r="E35" i="5"/>
  <c r="O34" i="5"/>
  <c r="J34" i="5"/>
  <c r="E34" i="5"/>
  <c r="O33" i="5"/>
  <c r="J33" i="5"/>
  <c r="E33" i="5"/>
  <c r="O32" i="5"/>
  <c r="J32" i="5"/>
  <c r="E32" i="5"/>
  <c r="O31" i="5"/>
  <c r="J31" i="5"/>
  <c r="E31" i="5"/>
  <c r="O30" i="5"/>
  <c r="J30" i="5"/>
  <c r="E30" i="5"/>
  <c r="O29" i="5"/>
  <c r="J29" i="5"/>
  <c r="E29" i="5"/>
  <c r="O28" i="5"/>
  <c r="J28" i="5"/>
  <c r="E28" i="5"/>
  <c r="N60" i="4"/>
  <c r="I60" i="4"/>
  <c r="D60" i="4"/>
  <c r="O59" i="4"/>
  <c r="J59" i="4"/>
  <c r="E59" i="4"/>
  <c r="O58" i="4"/>
  <c r="J58" i="4"/>
  <c r="E58" i="4"/>
  <c r="O57" i="4"/>
  <c r="J57" i="4"/>
  <c r="E57" i="4"/>
  <c r="O56" i="4"/>
  <c r="J56" i="4"/>
  <c r="E56" i="4"/>
  <c r="O55" i="4"/>
  <c r="J55" i="4"/>
  <c r="E55" i="4"/>
  <c r="O54" i="4"/>
  <c r="J54" i="4"/>
  <c r="E54" i="4"/>
  <c r="O53" i="4"/>
  <c r="J53" i="4"/>
  <c r="E53" i="4"/>
  <c r="O52" i="4"/>
  <c r="J52" i="4"/>
  <c r="E52" i="4"/>
  <c r="O51" i="4"/>
  <c r="J51" i="4"/>
  <c r="E51" i="4"/>
  <c r="O50" i="4"/>
  <c r="J50" i="4"/>
  <c r="E50" i="4"/>
  <c r="O49" i="4"/>
  <c r="J49" i="4"/>
  <c r="E49" i="4"/>
  <c r="O48" i="4"/>
  <c r="J48" i="4"/>
  <c r="E48" i="4"/>
  <c r="O47" i="4"/>
  <c r="J47" i="4"/>
  <c r="E47" i="4"/>
  <c r="O46" i="4"/>
  <c r="J46" i="4"/>
  <c r="E46" i="4"/>
  <c r="O45" i="4"/>
  <c r="J45" i="4"/>
  <c r="E45" i="4"/>
  <c r="O44" i="4"/>
  <c r="J44" i="4"/>
  <c r="E44" i="4"/>
  <c r="O43" i="4"/>
  <c r="J43" i="4"/>
  <c r="E43" i="4"/>
  <c r="O42" i="4"/>
  <c r="J42" i="4"/>
  <c r="E42" i="4"/>
  <c r="O41" i="4"/>
  <c r="J41" i="4"/>
  <c r="E41" i="4"/>
  <c r="O40" i="4"/>
  <c r="J40" i="4"/>
  <c r="E40" i="4"/>
  <c r="O39" i="4"/>
  <c r="J39" i="4"/>
  <c r="E39" i="4"/>
  <c r="O38" i="4"/>
  <c r="J38" i="4"/>
  <c r="E38" i="4"/>
  <c r="O37" i="4"/>
  <c r="J37" i="4"/>
  <c r="E37" i="4"/>
  <c r="O36" i="4"/>
  <c r="J36" i="4"/>
  <c r="E36" i="4"/>
  <c r="O35" i="4"/>
  <c r="J35" i="4"/>
  <c r="E35" i="4"/>
  <c r="O34" i="4"/>
  <c r="J34" i="4"/>
  <c r="E34" i="4"/>
  <c r="O33" i="4"/>
  <c r="J33" i="4"/>
  <c r="E33" i="4"/>
  <c r="O32" i="4"/>
  <c r="J32" i="4"/>
  <c r="E32" i="4"/>
  <c r="O31" i="4"/>
  <c r="J31" i="4"/>
  <c r="E31" i="4"/>
  <c r="E60" i="4" s="1"/>
  <c r="O30" i="4"/>
  <c r="J30" i="4"/>
  <c r="E30" i="4"/>
  <c r="O29" i="4"/>
  <c r="O60" i="4" s="1"/>
  <c r="J29" i="4"/>
  <c r="E29" i="4"/>
  <c r="O28" i="4"/>
  <c r="J28" i="4"/>
  <c r="E28" i="4"/>
  <c r="N60" i="3"/>
  <c r="I60" i="3"/>
  <c r="D60" i="3"/>
  <c r="B64" i="3" s="1"/>
  <c r="O59" i="3"/>
  <c r="J59" i="3"/>
  <c r="E59" i="3"/>
  <c r="O58" i="3"/>
  <c r="J58" i="3"/>
  <c r="E58" i="3"/>
  <c r="O57" i="3"/>
  <c r="J57" i="3"/>
  <c r="E57" i="3"/>
  <c r="O56" i="3"/>
  <c r="J56" i="3"/>
  <c r="E56" i="3"/>
  <c r="O55" i="3"/>
  <c r="J55" i="3"/>
  <c r="E55" i="3"/>
  <c r="O54" i="3"/>
  <c r="J54" i="3"/>
  <c r="E54" i="3"/>
  <c r="O53" i="3"/>
  <c r="J53" i="3"/>
  <c r="E53" i="3"/>
  <c r="O52" i="3"/>
  <c r="J52" i="3"/>
  <c r="E52" i="3"/>
  <c r="O51" i="3"/>
  <c r="J51" i="3"/>
  <c r="E51" i="3"/>
  <c r="O50" i="3"/>
  <c r="J50" i="3"/>
  <c r="E50" i="3"/>
  <c r="O49" i="3"/>
  <c r="J49" i="3"/>
  <c r="E49" i="3"/>
  <c r="O48" i="3"/>
  <c r="J48" i="3"/>
  <c r="E48" i="3"/>
  <c r="O47" i="3"/>
  <c r="J47" i="3"/>
  <c r="E47" i="3"/>
  <c r="O46" i="3"/>
  <c r="J46" i="3"/>
  <c r="E46" i="3"/>
  <c r="O45" i="3"/>
  <c r="J45" i="3"/>
  <c r="E45" i="3"/>
  <c r="O44" i="3"/>
  <c r="J44" i="3"/>
  <c r="E44" i="3"/>
  <c r="O43" i="3"/>
  <c r="J43" i="3"/>
  <c r="E43" i="3"/>
  <c r="O42" i="3"/>
  <c r="J42" i="3"/>
  <c r="E42" i="3"/>
  <c r="O41" i="3"/>
  <c r="J41" i="3"/>
  <c r="E41" i="3"/>
  <c r="O40" i="3"/>
  <c r="J40" i="3"/>
  <c r="E40" i="3"/>
  <c r="O39" i="3"/>
  <c r="J39" i="3"/>
  <c r="E39" i="3"/>
  <c r="O38" i="3"/>
  <c r="J38" i="3"/>
  <c r="E38" i="3"/>
  <c r="O37" i="3"/>
  <c r="J37" i="3"/>
  <c r="E37" i="3"/>
  <c r="O36" i="3"/>
  <c r="J36" i="3"/>
  <c r="E36" i="3"/>
  <c r="O35" i="3"/>
  <c r="J35" i="3"/>
  <c r="E35" i="3"/>
  <c r="O34" i="3"/>
  <c r="J34" i="3"/>
  <c r="E34" i="3"/>
  <c r="O33" i="3"/>
  <c r="J33" i="3"/>
  <c r="E33" i="3"/>
  <c r="O32" i="3"/>
  <c r="J32" i="3"/>
  <c r="E32" i="3"/>
  <c r="O31" i="3"/>
  <c r="J31" i="3"/>
  <c r="E31" i="3"/>
  <c r="O30" i="3"/>
  <c r="J30" i="3"/>
  <c r="E30" i="3"/>
  <c r="O29" i="3"/>
  <c r="J29" i="3"/>
  <c r="J60" i="3" s="1"/>
  <c r="E29" i="3"/>
  <c r="O28" i="3"/>
  <c r="J28" i="3"/>
  <c r="E28" i="3"/>
  <c r="N60" i="2"/>
  <c r="I60" i="2"/>
  <c r="D60" i="2"/>
  <c r="B64" i="2" s="1"/>
  <c r="O59" i="2"/>
  <c r="J59" i="2"/>
  <c r="E59" i="2"/>
  <c r="O58" i="2"/>
  <c r="J58" i="2"/>
  <c r="E58" i="2"/>
  <c r="O57" i="2"/>
  <c r="J57" i="2"/>
  <c r="E57" i="2"/>
  <c r="O56" i="2"/>
  <c r="J56" i="2"/>
  <c r="E56" i="2"/>
  <c r="O55" i="2"/>
  <c r="J55" i="2"/>
  <c r="E55" i="2"/>
  <c r="O54" i="2"/>
  <c r="J54" i="2"/>
  <c r="E54" i="2"/>
  <c r="O53" i="2"/>
  <c r="J53" i="2"/>
  <c r="E53" i="2"/>
  <c r="O52" i="2"/>
  <c r="J52" i="2"/>
  <c r="E52" i="2"/>
  <c r="O51" i="2"/>
  <c r="J51" i="2"/>
  <c r="E51" i="2"/>
  <c r="O50" i="2"/>
  <c r="J50" i="2"/>
  <c r="E50" i="2"/>
  <c r="O49" i="2"/>
  <c r="J49" i="2"/>
  <c r="E49" i="2"/>
  <c r="O48" i="2"/>
  <c r="J48" i="2"/>
  <c r="E48" i="2"/>
  <c r="O47" i="2"/>
  <c r="J47" i="2"/>
  <c r="E47" i="2"/>
  <c r="O46" i="2"/>
  <c r="J46" i="2"/>
  <c r="E46" i="2"/>
  <c r="O45" i="2"/>
  <c r="J45" i="2"/>
  <c r="E45" i="2"/>
  <c r="O44" i="2"/>
  <c r="J44" i="2"/>
  <c r="E44" i="2"/>
  <c r="O43" i="2"/>
  <c r="J43" i="2"/>
  <c r="E43" i="2"/>
  <c r="O42" i="2"/>
  <c r="J42" i="2"/>
  <c r="E42" i="2"/>
  <c r="O41" i="2"/>
  <c r="J41" i="2"/>
  <c r="E41" i="2"/>
  <c r="O40" i="2"/>
  <c r="J40" i="2"/>
  <c r="E40" i="2"/>
  <c r="O39" i="2"/>
  <c r="J39" i="2"/>
  <c r="E39" i="2"/>
  <c r="O38" i="2"/>
  <c r="J38" i="2"/>
  <c r="E38" i="2"/>
  <c r="O37" i="2"/>
  <c r="J37" i="2"/>
  <c r="E37" i="2"/>
  <c r="O36" i="2"/>
  <c r="J36" i="2"/>
  <c r="E36" i="2"/>
  <c r="O35" i="2"/>
  <c r="J35" i="2"/>
  <c r="E35" i="2"/>
  <c r="O34" i="2"/>
  <c r="J34" i="2"/>
  <c r="E34" i="2"/>
  <c r="O33" i="2"/>
  <c r="J33" i="2"/>
  <c r="E33" i="2"/>
  <c r="O32" i="2"/>
  <c r="J32" i="2"/>
  <c r="E32" i="2"/>
  <c r="O31" i="2"/>
  <c r="J31" i="2"/>
  <c r="E31" i="2"/>
  <c r="O30" i="2"/>
  <c r="J30" i="2"/>
  <c r="E30" i="2"/>
  <c r="O29" i="2"/>
  <c r="J29" i="2"/>
  <c r="E29" i="2"/>
  <c r="O28" i="2"/>
  <c r="J28" i="2"/>
  <c r="E28" i="2"/>
  <c r="N60" i="1"/>
  <c r="I60" i="1"/>
  <c r="D60" i="1"/>
  <c r="O59" i="1"/>
  <c r="J59" i="1"/>
  <c r="E59" i="1"/>
  <c r="O58" i="1"/>
  <c r="J58" i="1"/>
  <c r="E58" i="1"/>
  <c r="O57" i="1"/>
  <c r="J57" i="1"/>
  <c r="E57" i="1"/>
  <c r="O56" i="1"/>
  <c r="J56" i="1"/>
  <c r="E56" i="1"/>
  <c r="O55" i="1"/>
  <c r="J55" i="1"/>
  <c r="E55" i="1"/>
  <c r="O54" i="1"/>
  <c r="J54" i="1"/>
  <c r="E54" i="1"/>
  <c r="O53" i="1"/>
  <c r="J53" i="1"/>
  <c r="E53" i="1"/>
  <c r="O52" i="1"/>
  <c r="J52" i="1"/>
  <c r="E52" i="1"/>
  <c r="O51" i="1"/>
  <c r="J51" i="1"/>
  <c r="E51" i="1"/>
  <c r="O50" i="1"/>
  <c r="J50" i="1"/>
  <c r="E50" i="1"/>
  <c r="O49" i="1"/>
  <c r="J49" i="1"/>
  <c r="E49" i="1"/>
  <c r="O48" i="1"/>
  <c r="J48" i="1"/>
  <c r="E48" i="1"/>
  <c r="O47" i="1"/>
  <c r="J47" i="1"/>
  <c r="E47" i="1"/>
  <c r="O46" i="1"/>
  <c r="J46" i="1"/>
  <c r="E46" i="1"/>
  <c r="O45" i="1"/>
  <c r="J45" i="1"/>
  <c r="E45" i="1"/>
  <c r="O44" i="1"/>
  <c r="J44" i="1"/>
  <c r="E44" i="1"/>
  <c r="O43" i="1"/>
  <c r="J43" i="1"/>
  <c r="E43" i="1"/>
  <c r="O42" i="1"/>
  <c r="J42" i="1"/>
  <c r="E42" i="1"/>
  <c r="O41" i="1"/>
  <c r="J41" i="1"/>
  <c r="E41" i="1"/>
  <c r="O40" i="1"/>
  <c r="J40" i="1"/>
  <c r="E40" i="1"/>
  <c r="O39" i="1"/>
  <c r="J39" i="1"/>
  <c r="E39" i="1"/>
  <c r="O38" i="1"/>
  <c r="J38" i="1"/>
  <c r="E38" i="1"/>
  <c r="O37" i="1"/>
  <c r="J37" i="1"/>
  <c r="E37" i="1"/>
  <c r="O36" i="1"/>
  <c r="J36" i="1"/>
  <c r="E36" i="1"/>
  <c r="O35" i="1"/>
  <c r="J35" i="1"/>
  <c r="E35" i="1"/>
  <c r="O34" i="1"/>
  <c r="J34" i="1"/>
  <c r="E34" i="1"/>
  <c r="O33" i="1"/>
  <c r="J33" i="1"/>
  <c r="E33" i="1"/>
  <c r="O32" i="1"/>
  <c r="J32" i="1"/>
  <c r="E32" i="1"/>
  <c r="O31" i="1"/>
  <c r="J31" i="1"/>
  <c r="E31" i="1"/>
  <c r="O30" i="1"/>
  <c r="J30" i="1"/>
  <c r="E30" i="1"/>
  <c r="O29" i="1"/>
  <c r="O60" i="1" s="1"/>
  <c r="J29" i="1"/>
  <c r="E29" i="1"/>
  <c r="O28" i="1"/>
  <c r="J28" i="1"/>
  <c r="E28" i="1"/>
  <c r="E60" i="1" l="1"/>
  <c r="J60" i="4"/>
  <c r="B64" i="4"/>
  <c r="O60" i="5"/>
  <c r="E60" i="5"/>
  <c r="J60" i="8"/>
  <c r="B64" i="8"/>
  <c r="O60" i="9"/>
  <c r="E60" i="9"/>
  <c r="J60" i="12"/>
  <c r="B64" i="12"/>
  <c r="O60" i="13"/>
  <c r="E60" i="13"/>
  <c r="J60" i="16"/>
  <c r="B64" i="16"/>
  <c r="O60" i="17"/>
  <c r="E60" i="17"/>
  <c r="J60" i="20"/>
  <c r="B64" i="20"/>
  <c r="O60" i="21"/>
  <c r="E60" i="21"/>
  <c r="C64" i="16"/>
  <c r="J60" i="2"/>
  <c r="O60" i="3"/>
  <c r="E60" i="3"/>
  <c r="C64" i="3" s="1"/>
  <c r="J60" i="6"/>
  <c r="O60" i="7"/>
  <c r="E60" i="7"/>
  <c r="C64" i="7" s="1"/>
  <c r="J60" i="10"/>
  <c r="O60" i="11"/>
  <c r="E60" i="11"/>
  <c r="J60" i="14"/>
  <c r="O60" i="15"/>
  <c r="E60" i="15"/>
  <c r="J60" i="18"/>
  <c r="O60" i="19"/>
  <c r="E60" i="19"/>
  <c r="J60" i="22"/>
  <c r="J60" i="1"/>
  <c r="B64" i="1"/>
  <c r="O60" i="2"/>
  <c r="E60" i="2"/>
  <c r="J60" i="5"/>
  <c r="B64" i="5"/>
  <c r="O60" i="6"/>
  <c r="E60" i="6"/>
  <c r="J60" i="9"/>
  <c r="B64" i="9"/>
  <c r="O60" i="10"/>
  <c r="E60" i="10"/>
  <c r="J60" i="13"/>
  <c r="B64" i="13"/>
  <c r="O60" i="14"/>
  <c r="E60" i="14"/>
  <c r="J60" i="17"/>
  <c r="B64" i="17"/>
  <c r="O60" i="18"/>
  <c r="E60" i="18"/>
  <c r="J60" i="21"/>
  <c r="B64" i="21"/>
  <c r="O60" i="22"/>
  <c r="E60" i="22"/>
  <c r="C64" i="15"/>
  <c r="C64" i="4"/>
  <c r="C64" i="8"/>
  <c r="C64" i="12"/>
  <c r="C64" i="20"/>
  <c r="C64" i="1"/>
  <c r="C64" i="5"/>
  <c r="C64" i="9"/>
  <c r="C64" i="13"/>
  <c r="C64" i="17"/>
  <c r="C64" i="21"/>
  <c r="C64" i="19"/>
  <c r="C64" i="2"/>
  <c r="C64" i="6"/>
  <c r="C64" i="10"/>
  <c r="C64" i="14"/>
  <c r="C64" i="18"/>
  <c r="C64" i="22"/>
  <c r="C64" i="11" l="1"/>
</calcChain>
</file>

<file path=xl/sharedStrings.xml><?xml version="1.0" encoding="utf-8"?>
<sst xmlns="http://schemas.openxmlformats.org/spreadsheetml/2006/main" count="1488" uniqueCount="164">
  <si>
    <t>APPENDIX - 1 (a)</t>
  </si>
  <si>
    <t>Format for the Day-ahead Wheeling Schedule for each 15-minute time block of the day : 01.01.2021</t>
  </si>
  <si>
    <t>To</t>
  </si>
  <si>
    <t>TSTRANSCO Load Dispatch Centre</t>
  </si>
  <si>
    <t>VIDYUT SOUDHA</t>
  </si>
  <si>
    <t>HYDERABAD - 500 082</t>
  </si>
  <si>
    <t>Fax No:040-23393616 / 66665136</t>
  </si>
  <si>
    <t>Date 31.12.2020</t>
  </si>
  <si>
    <t>Declared capacity for the day 01.01.2021</t>
  </si>
  <si>
    <t>Name of the Generator :  M/s Penna Cement Industries Ltd- Captive Power Plant</t>
  </si>
  <si>
    <t>Time block</t>
  </si>
  <si>
    <t>Available Capacity</t>
  </si>
  <si>
    <t>Address of the Generating Station:</t>
  </si>
  <si>
    <t>M/s Penna Cement Industries Ltd- Captive Power Plant,</t>
  </si>
  <si>
    <t>15 minutes</t>
  </si>
  <si>
    <t>10250 KW</t>
  </si>
  <si>
    <t>Ganesh Pahad,</t>
  </si>
  <si>
    <t>Damarcherla(Mandal),</t>
  </si>
  <si>
    <t>Nalgonda(Dist).</t>
  </si>
  <si>
    <t>Entry point voltage:</t>
  </si>
  <si>
    <t>132 KV</t>
  </si>
  <si>
    <t>DISCOM  :  TSTRANSCO, HYDERABAD</t>
  </si>
  <si>
    <t>NAME OF THE CONSUMER :  Penna Cement Industries Ltd., (CONSUMER NO: VKB 1217(RRS 1217))</t>
  </si>
  <si>
    <t>Tandur(V &amp;M) , Vikarabad (Dist).</t>
  </si>
  <si>
    <t>Load schedule as given below</t>
  </si>
  <si>
    <t>Time Block</t>
  </si>
  <si>
    <t>Time Hours</t>
  </si>
  <si>
    <t>Allocated Capacity at Entry point (KW)</t>
  </si>
  <si>
    <t>Net Capacity at Exit point  (KW)</t>
  </si>
  <si>
    <t>From</t>
  </si>
  <si>
    <t>Any other information to be provided:As per the customer requirement</t>
  </si>
  <si>
    <t>The Above Schedule provided with the approval of SLDC and Short term Open access agreement for the month of January'21, Approval No TSSLDC/08/TPOA/2020-21 dt 22-10-2020.</t>
  </si>
  <si>
    <t xml:space="preserve">  </t>
  </si>
  <si>
    <t xml:space="preserve"> / Scheduled Consumer/ OA Consumer</t>
  </si>
  <si>
    <t xml:space="preserve"> 01.01.2021</t>
  </si>
  <si>
    <t>Format for the Day-ahead Wheeling Schedule for each 15-minute time block of the day : 02.01.2021</t>
  </si>
  <si>
    <t>Date 01.01.2021</t>
  </si>
  <si>
    <t>Declared capacity for the day 02.01.2021</t>
  </si>
  <si>
    <t>11800 KW</t>
  </si>
  <si>
    <t xml:space="preserve"> 02.01.2021</t>
  </si>
  <si>
    <t>Format for the Day-ahead Wheeling Schedule for each 15-minute time block of the day : 03.01.2021</t>
  </si>
  <si>
    <t>Date 02.01.2021</t>
  </si>
  <si>
    <t>Declared capacity for the day 03.01.2021</t>
  </si>
  <si>
    <t xml:space="preserve"> 03.01.2021</t>
  </si>
  <si>
    <t>Format for the Day-ahead Wheeling Schedule for each 15-minute time block of the day : 04.01.2021</t>
  </si>
  <si>
    <t>Date 03.01.2021</t>
  </si>
  <si>
    <t>Declared capacity for the day 04.01.2021</t>
  </si>
  <si>
    <t>11280 KW</t>
  </si>
  <si>
    <t xml:space="preserve"> 04.01.2021</t>
  </si>
  <si>
    <t>Format for the Day-ahead Wheeling Schedule for each 15-minute time block of the day : 05.01.2021</t>
  </si>
  <si>
    <t>Date 04.01.2021</t>
  </si>
  <si>
    <t>Declared capacity for the day 05.01.2021</t>
  </si>
  <si>
    <t xml:space="preserve"> 05.01.2021</t>
  </si>
  <si>
    <t>Format for the Day-ahead Wheeling Schedule for each 15-minute time block of the day : 06.01.2021</t>
  </si>
  <si>
    <t>Date 05.01.2021</t>
  </si>
  <si>
    <t>Declared capacity for the day 06.01.2021</t>
  </si>
  <si>
    <t>11790 KW</t>
  </si>
  <si>
    <t xml:space="preserve"> 06.01.2021</t>
  </si>
  <si>
    <t>Format for the Day-ahead Wheeling Schedule for each 15-minute time block of the day : 07.01.2021</t>
  </si>
  <si>
    <t>Date 06.01.2021</t>
  </si>
  <si>
    <t>Declared capacity for the day 07.01.2021</t>
  </si>
  <si>
    <t xml:space="preserve"> 07.01.2021</t>
  </si>
  <si>
    <t>Format for the Day-ahead Wheeling Schedule for each 15-minute time block of the day : 08.01.2021</t>
  </si>
  <si>
    <t>Date 07.01.2021</t>
  </si>
  <si>
    <t>Declared capacity for the day 08.01.2021</t>
  </si>
  <si>
    <t xml:space="preserve"> 08.01.2021</t>
  </si>
  <si>
    <t>Format for the Day-ahead Wheeling Schedule for each 15-minute time block of the day : 09.01.2021</t>
  </si>
  <si>
    <t>Date 08.01.2021</t>
  </si>
  <si>
    <t>Declared capacity for the day 09.01.2021</t>
  </si>
  <si>
    <t xml:space="preserve"> 09.01.2021</t>
  </si>
  <si>
    <t>Format for the Day-ahead Wheeling Schedule for each 15-minute time block of the day : 10.01.2021</t>
  </si>
  <si>
    <t>Date 09.01.2021</t>
  </si>
  <si>
    <t>Declared capacity for the day 10.01.2021</t>
  </si>
  <si>
    <t xml:space="preserve"> 10.01.2021</t>
  </si>
  <si>
    <t>Format for the Day-ahead Wheeling Schedule for each 15-minute time block of the day : 11.01.2021</t>
  </si>
  <si>
    <t>Date 10.01.2021</t>
  </si>
  <si>
    <t>Declared capacity for the day 11.01.2021</t>
  </si>
  <si>
    <t xml:space="preserve"> 11.01.2021</t>
  </si>
  <si>
    <t>Format for the Day-ahead Wheeling Schedule for each 15-minute time block of the day : 12.01.2021</t>
  </si>
  <si>
    <t>Date 11.01.2021</t>
  </si>
  <si>
    <t>Declared capacity for the day 12.01.2021</t>
  </si>
  <si>
    <t xml:space="preserve"> 12.01.2021</t>
  </si>
  <si>
    <t>Format for the Day-ahead Wheeling Schedule for each 15-minute time block of the day : 13.01.2021</t>
  </si>
  <si>
    <t>Date 12.01.2021</t>
  </si>
  <si>
    <t>Declared capacity for the day 13.01.2021</t>
  </si>
  <si>
    <t xml:space="preserve"> 13.01.2021</t>
  </si>
  <si>
    <t>Format for the Day-ahead Wheeling Schedule for each 15-minute time block of the day : 14.01.2021</t>
  </si>
  <si>
    <t>Date 13.01.2021</t>
  </si>
  <si>
    <t>Declared capacity for the day 14.01.2021</t>
  </si>
  <si>
    <t xml:space="preserve"> 14.01.2021</t>
  </si>
  <si>
    <t>Format for the Day-ahead Wheeling Schedule for each 15-minute time block of the day : 15.01.2021</t>
  </si>
  <si>
    <t>Date 14.01.2021</t>
  </si>
  <si>
    <t>Declared capacity for the day 15.01.2021</t>
  </si>
  <si>
    <t xml:space="preserve"> 15.01.2021</t>
  </si>
  <si>
    <t>Format for the Day-ahead Wheeling Schedule for each 15-minute time block of the day : 16.01.2021</t>
  </si>
  <si>
    <t>Date 15.01.2021</t>
  </si>
  <si>
    <t>Declared capacity for the day 16.01.2021</t>
  </si>
  <si>
    <t xml:space="preserve"> 16.01.2021</t>
  </si>
  <si>
    <t>Format for the Day-ahead Wheeling Schedule for each 15-minute time block of the day : 17.01.2021</t>
  </si>
  <si>
    <t>Date 16.01.2021</t>
  </si>
  <si>
    <t>Declared capacity for the day 17.01.2021</t>
  </si>
  <si>
    <t xml:space="preserve"> 17.01.2021</t>
  </si>
  <si>
    <t>Format for the Day-ahead Wheeling Schedule for each 15-minute time block of the day : 18.01.2021</t>
  </si>
  <si>
    <t>Date 17.01.2021</t>
  </si>
  <si>
    <t>Declared capacity for the day 18.01.2021</t>
  </si>
  <si>
    <t>520 KW</t>
  </si>
  <si>
    <t xml:space="preserve"> 18.01.2021</t>
  </si>
  <si>
    <t>Format for the Day-ahead Wheeling Schedule for each 15-minute time block of the day : 19.01.2021</t>
  </si>
  <si>
    <t>Date 18.01.2021</t>
  </si>
  <si>
    <t>Declared capacity for the day 19.01.2021</t>
  </si>
  <si>
    <t xml:space="preserve"> 19.01.2021</t>
  </si>
  <si>
    <t>Format for the Day-ahead Wheeling Schedule for each 15-minute time block of the day : 20.01.2021</t>
  </si>
  <si>
    <t>Date 19.01.2021</t>
  </si>
  <si>
    <t>Declared capacity for the day 20.01.2021</t>
  </si>
  <si>
    <t>3600- 520 KW</t>
  </si>
  <si>
    <t xml:space="preserve"> 20.01.2021</t>
  </si>
  <si>
    <t>Format for the Day-ahead Wheeling Schedule for each 15-minute time block of the day : 21.01.2021</t>
  </si>
  <si>
    <t>Date 20.01.2021</t>
  </si>
  <si>
    <t>Declared capacity for the day 21.01.2021</t>
  </si>
  <si>
    <t>8000 KW</t>
  </si>
  <si>
    <t xml:space="preserve"> 21.01.2021</t>
  </si>
  <si>
    <t>Format for the Day-ahead Wheeling Schedule for each 15-minute time block of the day : 22.01.2021</t>
  </si>
  <si>
    <t>Date 21.01.2021</t>
  </si>
  <si>
    <t>Declared capacity for the day 22.01.2021</t>
  </si>
  <si>
    <t>8200 KW</t>
  </si>
  <si>
    <t xml:space="preserve"> 22.01.2021</t>
  </si>
  <si>
    <t>Format for the Day-ahead Wheeling Schedule for each 15-minute time block of the day : 23.01.2022</t>
  </si>
  <si>
    <t>Date 22.01.2022</t>
  </si>
  <si>
    <t>Declared capacity for the day 23.01.2022</t>
  </si>
  <si>
    <t xml:space="preserve">8210 KW </t>
  </si>
  <si>
    <t xml:space="preserve"> 23.01.2022</t>
  </si>
  <si>
    <t>The Above Schedule provided with the approval of SLDC and Short term Open access agreement for the month of JAN'22, Approval No TSSLDC/07/TPOA/2021-22 Dt: 27-08-2021</t>
  </si>
  <si>
    <t>Format for the Day-ahead Wheeling Schedule for each 15-minute time block of the day : 24.01.2022</t>
  </si>
  <si>
    <t>Date 23.01.2022</t>
  </si>
  <si>
    <t>Declared capacity for the day 24.01.2022</t>
  </si>
  <si>
    <t xml:space="preserve"> 24.01.2022</t>
  </si>
  <si>
    <t>Format for the Day-ahead Wheeling Schedule for each 15-minute time block of the day : 25.01.2022</t>
  </si>
  <si>
    <t>Date 24.01.2022</t>
  </si>
  <si>
    <t>Declared capacity for the day 25.01.2022</t>
  </si>
  <si>
    <t xml:space="preserve"> 25.01.2022</t>
  </si>
  <si>
    <t>Format for the Day-ahead Wheeling Schedule for each 15-minute time block of the day : 26.01.2022</t>
  </si>
  <si>
    <t>Date 25.01.2022</t>
  </si>
  <si>
    <t>Declared capacity for the day 26.01.2022</t>
  </si>
  <si>
    <t xml:space="preserve"> 26.01.2022</t>
  </si>
  <si>
    <t>Format for the Day-ahead Wheeling Schedule for each 15-minute time block of the day : 27.01.2022</t>
  </si>
  <si>
    <t>Date 26.01.2022</t>
  </si>
  <si>
    <t>Declared capacity for the day 27.01.2022</t>
  </si>
  <si>
    <t xml:space="preserve"> 27.01.2022</t>
  </si>
  <si>
    <t>Format for the Day-ahead Wheeling Schedule for each 15-minute time block of the day : 28.01.2022</t>
  </si>
  <si>
    <t>Date 27.01.2022</t>
  </si>
  <si>
    <t>Declared capacity for the day 28.01.2022</t>
  </si>
  <si>
    <t xml:space="preserve"> 28.01.2022</t>
  </si>
  <si>
    <t>Format for the Day-ahead Wheeling Schedule for each 15-minute time block of the day : 29.01.2022</t>
  </si>
  <si>
    <t>Date 28.01.2022</t>
  </si>
  <si>
    <t>Declared capacity for the day 29.01.2022</t>
  </si>
  <si>
    <t xml:space="preserve"> 29.01.2022</t>
  </si>
  <si>
    <t>Format for the Day-ahead Wheeling Schedule for each 15-minute time block of the day : 30.01.2022</t>
  </si>
  <si>
    <t>Date 29.01.2022</t>
  </si>
  <si>
    <t>Declared capacity for the day 30.01.2022</t>
  </si>
  <si>
    <t xml:space="preserve"> 30.01.2022</t>
  </si>
  <si>
    <t>Format for the Day-ahead Wheeling Schedule for each 15-minute time block of the day : 31.01.2022</t>
  </si>
  <si>
    <t>Date 30.01.2022</t>
  </si>
  <si>
    <t>Declared capacity for the day 31.01.2022</t>
  </si>
  <si>
    <t xml:space="preserve"> 31.01.2022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</si>
</sst>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164" formatCode="_ * #,##0.00_ ;_ * \-#,##0.00_ ;_ * &quot;-&quot;??_ ;_ @_ "/>
    <numFmt numFmtId="165" formatCode="0.00_);[Red]\(0.00\)"/>
  </numFmts>
  <fonts count="12">
    <font>
      <sz val="10"/>
      <name val="Tahoma"/>
    </font>
    <font>
      <sz val="10"/>
      <name val="Tahoma"/>
      <family val="2"/>
    </font>
    <font>
      <sz val="18"/>
      <color indexed="8"/>
      <name val="Calibri"/>
      <family val="2"/>
    </font>
    <font>
      <sz val="16"/>
      <color indexed="8"/>
      <name val="Calibri"/>
      <family val="2"/>
    </font>
    <font>
      <b/>
      <sz val="16"/>
      <name val="Arial"/>
      <family val="2"/>
    </font>
    <font>
      <sz val="16"/>
      <name val="Times New Roman Greek"/>
    </font>
    <font>
      <sz val="16"/>
      <name val="Times New Roman"/>
      <family val="1"/>
    </font>
    <font>
      <sz val="18"/>
      <name val="Calibri"/>
      <family val="2"/>
    </font>
    <font>
      <sz val="16"/>
      <name val="Arial"/>
      <family val="2"/>
    </font>
    <font>
      <b/>
      <sz val="18"/>
      <color indexed="8"/>
      <name val="Calibri"/>
      <family val="2"/>
    </font>
    <font>
      <u/>
      <sz val="16"/>
      <name val="Arial"/>
      <family val="2"/>
    </font>
    <font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4">
    <xf numFmtId="0" fontId="0" fillId="2" borderId="0"/>
    <xf numFmtId="164" fontId="1" fillId="2" borderId="0" applyFont="0" applyFill="0" applyBorder="0" applyAlignment="0" applyProtection="0"/>
    <xf numFmtId="41" fontId="11" fillId="0" borderId="0" applyFont="0" applyFill="0" applyBorder="0" applyAlignment="0" applyProtection="0"/>
    <xf numFmtId="0" fontId="1" fillId="2" borderId="0"/>
  </cellStyleXfs>
  <cellXfs count="86">
    <xf numFmtId="0" fontId="0" fillId="2" borderId="0" xfId="0"/>
    <xf numFmtId="0" fontId="4" fillId="2" borderId="0" xfId="2" applyFont="1" applyAlignment="1">
      <alignment horizontal="center"/>
    </xf>
    <xf numFmtId="0" fontId="4" fillId="2" borderId="0" xfId="2" applyFont="1" applyAlignment="1"/>
    <xf numFmtId="0" fontId="3" fillId="2" borderId="0" xfId="2" applyFont="1" applyAlignment="1">
      <alignment horizontal="left"/>
    </xf>
    <xf numFmtId="1" fontId="5" fillId="2" borderId="0" xfId="2" applyNumberFormat="1" applyFont="1" applyBorder="1" applyAlignment="1">
      <alignment horizontal="center"/>
    </xf>
    <xf numFmtId="0" fontId="10" fillId="2" borderId="1" xfId="2" applyNumberFormat="1" applyFont="1" applyFill="1" applyBorder="1" applyAlignment="1">
      <alignment horizontal="center" vertical="center"/>
    </xf>
    <xf numFmtId="0" fontId="10" fillId="2" borderId="1" xfId="2" applyFont="1" applyBorder="1" applyAlignment="1">
      <alignment horizontal="center" vertical="center" wrapText="1"/>
    </xf>
    <xf numFmtId="0" fontId="3" fillId="2" borderId="0" xfId="2" applyFont="1" applyAlignment="1"/>
    <xf numFmtId="0" fontId="10" fillId="2" borderId="2" xfId="2" applyNumberFormat="1" applyFont="1" applyFill="1" applyBorder="1" applyAlignment="1">
      <alignment horizontal="center" vertical="center"/>
    </xf>
    <xf numFmtId="0" fontId="10" fillId="2" borderId="2" xfId="2" applyFont="1" applyBorder="1" applyAlignment="1">
      <alignment horizontal="center" vertical="center" wrapText="1"/>
    </xf>
    <xf numFmtId="0" fontId="4" fillId="2" borderId="1" xfId="2" applyFont="1" applyBorder="1" applyAlignment="1">
      <alignment horizontal="center" vertical="center"/>
    </xf>
    <xf numFmtId="0" fontId="4" fillId="2" borderId="1" xfId="2" applyFont="1" applyBorder="1" applyAlignment="1">
      <alignment horizontal="center" vertical="center" wrapText="1"/>
    </xf>
    <xf numFmtId="0" fontId="3" fillId="2" borderId="0" xfId="2" applyFont="1" applyBorder="1" applyAlignment="1"/>
    <xf numFmtId="0" fontId="5" fillId="2" borderId="0" xfId="2" applyFont="1" applyAlignment="1">
      <alignment horizontal="center"/>
    </xf>
    <xf numFmtId="0" fontId="6" fillId="2" borderId="0" xfId="2" applyFont="1" applyAlignment="1">
      <alignment horizontal="left"/>
    </xf>
    <xf numFmtId="0" fontId="4" fillId="2" borderId="1" xfId="2" applyFont="1" applyBorder="1" applyAlignment="1">
      <alignment horizontal="center" wrapText="1"/>
    </xf>
    <xf numFmtId="0" fontId="4" fillId="2" borderId="1" xfId="2" applyFont="1" applyBorder="1" applyAlignment="1">
      <alignment horizontal="center"/>
    </xf>
    <xf numFmtId="0" fontId="7" fillId="3" borderId="1" xfId="2" applyFont="1" applyFill="1" applyBorder="1" applyAlignment="1">
      <alignment horizontal="center"/>
    </xf>
    <xf numFmtId="165" fontId="7" fillId="3" borderId="1" xfId="2" applyNumberFormat="1" applyFont="1" applyFill="1" applyBorder="1" applyAlignment="1">
      <alignment horizontal="center"/>
    </xf>
    <xf numFmtId="0" fontId="7" fillId="2" borderId="1" xfId="2" applyFont="1" applyBorder="1" applyAlignment="1">
      <alignment horizontal="center"/>
    </xf>
    <xf numFmtId="1" fontId="2" fillId="2" borderId="1" xfId="2" applyNumberFormat="1" applyFont="1" applyBorder="1" applyAlignment="1">
      <alignment horizontal="center"/>
    </xf>
    <xf numFmtId="1" fontId="7" fillId="3" borderId="1" xfId="2" applyNumberFormat="1" applyFont="1" applyFill="1" applyBorder="1" applyAlignment="1">
      <alignment horizontal="center"/>
    </xf>
    <xf numFmtId="2" fontId="7" fillId="2" borderId="1" xfId="2" applyNumberFormat="1" applyFont="1" applyBorder="1" applyAlignment="1">
      <alignment horizontal="center"/>
    </xf>
    <xf numFmtId="2" fontId="7" fillId="3" borderId="1" xfId="2" applyNumberFormat="1" applyFont="1" applyFill="1" applyBorder="1" applyAlignment="1">
      <alignment horizontal="center"/>
    </xf>
    <xf numFmtId="2" fontId="7" fillId="2" borderId="1" xfId="2" applyNumberFormat="1" applyFont="1" applyFill="1" applyBorder="1" applyAlignment="1">
      <alignment horizontal="center"/>
    </xf>
    <xf numFmtId="0" fontId="7" fillId="2" borderId="1" xfId="2" applyFont="1" applyFill="1" applyBorder="1" applyAlignment="1">
      <alignment horizontal="center"/>
    </xf>
    <xf numFmtId="1" fontId="7" fillId="3" borderId="3" xfId="2" applyNumberFormat="1" applyFont="1" applyFill="1" applyBorder="1" applyAlignment="1">
      <alignment horizontal="center"/>
    </xf>
    <xf numFmtId="2" fontId="7" fillId="2" borderId="4" xfId="2" applyNumberFormat="1" applyFont="1" applyBorder="1" applyAlignment="1">
      <alignment horizontal="center"/>
    </xf>
    <xf numFmtId="0" fontId="5" fillId="3" borderId="0" xfId="2" applyFont="1" applyFill="1" applyBorder="1" applyAlignment="1">
      <alignment horizontal="center"/>
    </xf>
    <xf numFmtId="0" fontId="5" fillId="2" borderId="0" xfId="2" applyFont="1" applyBorder="1" applyAlignment="1">
      <alignment horizontal="center"/>
    </xf>
    <xf numFmtId="2" fontId="5" fillId="2" borderId="0" xfId="2" applyNumberFormat="1" applyFont="1" applyFill="1" applyBorder="1" applyAlignment="1">
      <alignment horizontal="center"/>
    </xf>
    <xf numFmtId="1" fontId="2" fillId="2" borderId="0" xfId="2" applyNumberFormat="1" applyFont="1" applyBorder="1" applyAlignment="1">
      <alignment horizontal="center"/>
    </xf>
    <xf numFmtId="1" fontId="8" fillId="2" borderId="0" xfId="2" applyNumberFormat="1" applyFont="1" applyBorder="1" applyAlignment="1">
      <alignment horizontal="center"/>
    </xf>
    <xf numFmtId="1" fontId="5" fillId="3" borderId="0" xfId="2" applyNumberFormat="1" applyFont="1" applyFill="1" applyBorder="1" applyAlignment="1">
      <alignment horizontal="center"/>
    </xf>
    <xf numFmtId="2" fontId="5" fillId="2" borderId="0" xfId="2" applyNumberFormat="1" applyFont="1" applyBorder="1" applyAlignment="1">
      <alignment horizontal="center"/>
    </xf>
    <xf numFmtId="1" fontId="3" fillId="2" borderId="0" xfId="2" applyNumberFormat="1" applyFont="1" applyBorder="1" applyAlignment="1"/>
    <xf numFmtId="1" fontId="3" fillId="2" borderId="0" xfId="2" applyNumberFormat="1" applyFont="1" applyAlignment="1"/>
    <xf numFmtId="0" fontId="8" fillId="2" borderId="0" xfId="2" applyFont="1" applyAlignment="1"/>
    <xf numFmtId="0" fontId="9" fillId="2" borderId="0" xfId="2" applyFont="1" applyAlignment="1"/>
    <xf numFmtId="1" fontId="9" fillId="2" borderId="0" xfId="2" applyNumberFormat="1" applyFont="1" applyAlignment="1"/>
    <xf numFmtId="1" fontId="2" fillId="2" borderId="0" xfId="2" applyNumberFormat="1" applyFont="1" applyFill="1" applyBorder="1" applyAlignment="1">
      <alignment horizontal="center"/>
    </xf>
    <xf numFmtId="0" fontId="9" fillId="2" borderId="0" xfId="2" applyFont="1" applyAlignment="1">
      <alignment horizontal="center"/>
    </xf>
    <xf numFmtId="0" fontId="3" fillId="2" borderId="0" xfId="1" applyNumberFormat="1" applyFont="1" applyAlignment="1">
      <alignment horizontal="center"/>
    </xf>
    <xf numFmtId="0" fontId="1" fillId="2" borderId="0" xfId="3"/>
    <xf numFmtId="0" fontId="3" fillId="2" borderId="0" xfId="1" applyNumberFormat="1" applyFont="1" applyAlignment="1"/>
    <xf numFmtId="0" fontId="2" fillId="2" borderId="0" xfId="1" applyNumberFormat="1" applyFont="1" applyAlignment="1">
      <alignment horizontal="left"/>
    </xf>
    <xf numFmtId="1" fontId="4" fillId="2" borderId="0" xfId="1" applyNumberFormat="1" applyFont="1" applyBorder="1" applyAlignment="1">
      <alignment horizontal="center"/>
    </xf>
    <xf numFmtId="0" fontId="9" fillId="2" borderId="1" xfId="1" applyNumberFormat="1" applyFont="1" applyFill="1" applyBorder="1" applyAlignment="1">
      <alignment horizontal="center" vertical="center"/>
    </xf>
    <xf numFmtId="0" fontId="9" fillId="2" borderId="1" xfId="1" applyNumberFormat="1" applyFont="1" applyBorder="1" applyAlignment="1">
      <alignment horizontal="center" vertical="center" wrapText="1"/>
    </xf>
    <xf numFmtId="0" fontId="2" fillId="2" borderId="0" xfId="1" applyNumberFormat="1" applyFont="1" applyAlignment="1"/>
    <xf numFmtId="0" fontId="9" fillId="2" borderId="2" xfId="1" applyNumberFormat="1" applyFont="1" applyFill="1" applyBorder="1" applyAlignment="1">
      <alignment horizontal="center" vertical="center"/>
    </xf>
    <xf numFmtId="0" fontId="9" fillId="2" borderId="2" xfId="1" applyNumberFormat="1" applyFont="1" applyBorder="1" applyAlignment="1">
      <alignment horizontal="center" vertical="center" wrapText="1"/>
    </xf>
    <xf numFmtId="0" fontId="3" fillId="2" borderId="1" xfId="1" applyNumberFormat="1" applyFont="1" applyBorder="1" applyAlignment="1">
      <alignment horizontal="center" vertical="center"/>
    </xf>
    <xf numFmtId="0" fontId="3" fillId="2" borderId="2" xfId="1" applyNumberFormat="1" applyFont="1" applyBorder="1" applyAlignment="1">
      <alignment horizontal="center" vertical="center" wrapText="1"/>
    </xf>
    <xf numFmtId="0" fontId="3" fillId="2" borderId="3" xfId="1" applyNumberFormat="1" applyFont="1" applyBorder="1" applyAlignment="1">
      <alignment horizontal="center" vertical="center" wrapText="1"/>
    </xf>
    <xf numFmtId="0" fontId="3" fillId="2" borderId="4" xfId="1" applyNumberFormat="1" applyFont="1" applyBorder="1" applyAlignment="1">
      <alignment horizontal="center" vertical="center" wrapText="1"/>
    </xf>
    <xf numFmtId="0" fontId="2" fillId="2" borderId="0" xfId="1" applyNumberFormat="1" applyFont="1" applyBorder="1" applyAlignment="1"/>
    <xf numFmtId="0" fontId="4" fillId="2" borderId="0" xfId="1" applyNumberFormat="1" applyFont="1" applyAlignment="1">
      <alignment horizontal="center"/>
    </xf>
    <xf numFmtId="0" fontId="5" fillId="2" borderId="0" xfId="1" applyNumberFormat="1" applyFont="1" applyAlignment="1">
      <alignment horizontal="left"/>
    </xf>
    <xf numFmtId="0" fontId="3" fillId="2" borderId="1" xfId="1" applyNumberFormat="1" applyFont="1" applyBorder="1" applyAlignment="1">
      <alignment horizontal="center" wrapText="1"/>
    </xf>
    <xf numFmtId="0" fontId="3" fillId="2" borderId="1" xfId="1" applyNumberFormat="1" applyFont="1" applyBorder="1" applyAlignment="1">
      <alignment horizontal="center"/>
    </xf>
    <xf numFmtId="0" fontId="6" fillId="3" borderId="1" xfId="1" applyNumberFormat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0" fontId="6" fillId="2" borderId="1" xfId="1" applyNumberFormat="1" applyFont="1" applyBorder="1" applyAlignment="1">
      <alignment horizontal="center"/>
    </xf>
    <xf numFmtId="1" fontId="1" fillId="2" borderId="1" xfId="1" applyNumberFormat="1" applyFont="1" applyBorder="1" applyAlignment="1">
      <alignment horizontal="center"/>
    </xf>
    <xf numFmtId="1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Border="1" applyAlignment="1">
      <alignment horizontal="center"/>
    </xf>
    <xf numFmtId="2" fontId="6" fillId="3" borderId="1" xfId="1" applyNumberFormat="1" applyFont="1" applyFill="1" applyBorder="1" applyAlignment="1">
      <alignment horizontal="center"/>
    </xf>
    <xf numFmtId="2" fontId="6" fillId="2" borderId="1" xfId="1" applyNumberFormat="1" applyFont="1" applyFill="1" applyBorder="1" applyAlignment="1">
      <alignment horizontal="center"/>
    </xf>
    <xf numFmtId="0" fontId="6" fillId="2" borderId="1" xfId="1" applyNumberFormat="1" applyFont="1" applyFill="1" applyBorder="1" applyAlignment="1">
      <alignment horizontal="center"/>
    </xf>
    <xf numFmtId="1" fontId="6" fillId="3" borderId="5" xfId="1" applyNumberFormat="1" applyFont="1" applyFill="1" applyBorder="1" applyAlignment="1">
      <alignment horizontal="center"/>
    </xf>
    <xf numFmtId="2" fontId="6" fillId="2" borderId="6" xfId="1" applyNumberFormat="1" applyFont="1" applyBorder="1" applyAlignment="1">
      <alignment horizontal="center"/>
    </xf>
    <xf numFmtId="0" fontId="4" fillId="3" borderId="0" xfId="1" applyNumberFormat="1" applyFont="1" applyFill="1" applyBorder="1" applyAlignment="1">
      <alignment horizontal="center"/>
    </xf>
    <xf numFmtId="0" fontId="4" fillId="2" borderId="0" xfId="1" applyNumberFormat="1" applyFont="1" applyBorder="1" applyAlignment="1">
      <alignment horizontal="center"/>
    </xf>
    <xf numFmtId="2" fontId="4" fillId="2" borderId="0" xfId="1" applyNumberFormat="1" applyFont="1" applyFill="1" applyBorder="1" applyAlignment="1">
      <alignment horizontal="center"/>
    </xf>
    <xf numFmtId="1" fontId="1" fillId="2" borderId="0" xfId="1" applyNumberFormat="1" applyFont="1" applyBorder="1" applyAlignment="1">
      <alignment horizontal="center"/>
    </xf>
    <xf numFmtId="1" fontId="7" fillId="2" borderId="0" xfId="1" applyNumberFormat="1" applyFont="1" applyBorder="1" applyAlignment="1">
      <alignment horizontal="center"/>
    </xf>
    <xf numFmtId="1" fontId="4" fillId="3" borderId="0" xfId="1" applyNumberFormat="1" applyFont="1" applyFill="1" applyBorder="1" applyAlignment="1">
      <alignment horizontal="center"/>
    </xf>
    <xf numFmtId="2" fontId="4" fillId="2" borderId="0" xfId="1" applyNumberFormat="1" applyFont="1" applyBorder="1" applyAlignment="1">
      <alignment horizontal="center"/>
    </xf>
    <xf numFmtId="1" fontId="2" fillId="2" borderId="0" xfId="1" applyNumberFormat="1" applyFont="1" applyBorder="1" applyAlignment="1"/>
    <xf numFmtId="1" fontId="2" fillId="2" borderId="0" xfId="1" applyNumberFormat="1" applyFont="1" applyAlignment="1"/>
    <xf numFmtId="0" fontId="7" fillId="2" borderId="0" xfId="1" applyNumberFormat="1" applyFont="1" applyAlignment="1"/>
    <xf numFmtId="0" fontId="8" fillId="2" borderId="0" xfId="1" applyNumberFormat="1" applyFont="1" applyAlignment="1"/>
    <xf numFmtId="1" fontId="8" fillId="2" borderId="0" xfId="1" applyNumberFormat="1" applyFont="1" applyAlignment="1"/>
    <xf numFmtId="1" fontId="1" fillId="2" borderId="0" xfId="1" applyNumberFormat="1" applyFont="1" applyFill="1" applyBorder="1" applyAlignment="1">
      <alignment horizontal="center"/>
    </xf>
    <xf numFmtId="0" fontId="8" fillId="2" borderId="0" xfId="1" applyNumberFormat="1" applyFont="1" applyAlignment="1">
      <alignment horizontal="center"/>
    </xf>
  </cellXfs>
  <cellStyles count="4">
    <cellStyle name="Comma" xfId="1" builtinId="3"/>
    <cellStyle name="Comma [0]" xfId="2" builtinId="6"/>
    <cellStyle name="Normal" xfId="0" builtinId="0"/>
    <cellStyle name="Normal 2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abSelected="1" topLeftCell="A26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  <col min="18" max="18" width="9.1406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</v>
      </c>
      <c r="N12" s="2" t="s">
        <v>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10250</v>
      </c>
      <c r="E28" s="20">
        <f t="shared" ref="E28:E59" si="0">D28*(100-2.41)/100</f>
        <v>10002.975</v>
      </c>
      <c r="F28" s="21">
        <v>33</v>
      </c>
      <c r="G28" s="22">
        <v>8</v>
      </c>
      <c r="H28" s="22">
        <v>8.15</v>
      </c>
      <c r="I28" s="20">
        <v>10250</v>
      </c>
      <c r="J28" s="20">
        <f t="shared" ref="J28:J59" si="1">I28*(100-2.41)/100</f>
        <v>10002.975</v>
      </c>
      <c r="K28" s="21">
        <v>65</v>
      </c>
      <c r="L28" s="22">
        <v>16</v>
      </c>
      <c r="M28" s="22">
        <v>16.149999999999999</v>
      </c>
      <c r="N28" s="20">
        <v>10250</v>
      </c>
      <c r="O28" s="20">
        <f t="shared" ref="O28:O59" si="2">N28*(100-2.41)/100</f>
        <v>10002.975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10250</v>
      </c>
      <c r="E29" s="20">
        <f t="shared" si="0"/>
        <v>10002.975</v>
      </c>
      <c r="F29" s="21">
        <v>34</v>
      </c>
      <c r="G29" s="22">
        <v>8.15</v>
      </c>
      <c r="H29" s="22">
        <v>8.3000000000000007</v>
      </c>
      <c r="I29" s="20">
        <v>10250</v>
      </c>
      <c r="J29" s="20">
        <f t="shared" si="1"/>
        <v>10002.975</v>
      </c>
      <c r="K29" s="21">
        <v>66</v>
      </c>
      <c r="L29" s="22">
        <v>16.149999999999999</v>
      </c>
      <c r="M29" s="22">
        <v>16.3</v>
      </c>
      <c r="N29" s="20">
        <v>10250</v>
      </c>
      <c r="O29" s="20">
        <f t="shared" si="2"/>
        <v>10002.975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10250</v>
      </c>
      <c r="E30" s="20">
        <f t="shared" si="0"/>
        <v>10002.975</v>
      </c>
      <c r="F30" s="21">
        <v>35</v>
      </c>
      <c r="G30" s="22">
        <v>8.3000000000000007</v>
      </c>
      <c r="H30" s="22">
        <v>8.4499999999999993</v>
      </c>
      <c r="I30" s="20">
        <v>10250</v>
      </c>
      <c r="J30" s="20">
        <f t="shared" si="1"/>
        <v>10002.975</v>
      </c>
      <c r="K30" s="21">
        <v>67</v>
      </c>
      <c r="L30" s="22">
        <v>16.3</v>
      </c>
      <c r="M30" s="22">
        <v>16.45</v>
      </c>
      <c r="N30" s="20">
        <v>10250</v>
      </c>
      <c r="O30" s="20">
        <f t="shared" si="2"/>
        <v>10002.975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10250</v>
      </c>
      <c r="E31" s="20">
        <f t="shared" si="0"/>
        <v>10002.975</v>
      </c>
      <c r="F31" s="21">
        <v>36</v>
      </c>
      <c r="G31" s="22">
        <v>8.4499999999999993</v>
      </c>
      <c r="H31" s="22">
        <v>9</v>
      </c>
      <c r="I31" s="20">
        <v>10250</v>
      </c>
      <c r="J31" s="20">
        <f t="shared" si="1"/>
        <v>10002.975</v>
      </c>
      <c r="K31" s="21">
        <v>68</v>
      </c>
      <c r="L31" s="22">
        <v>16.45</v>
      </c>
      <c r="M31" s="22">
        <v>17</v>
      </c>
      <c r="N31" s="20">
        <v>10250</v>
      </c>
      <c r="O31" s="20">
        <f t="shared" si="2"/>
        <v>10002.975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10250</v>
      </c>
      <c r="E32" s="20">
        <f t="shared" si="0"/>
        <v>10002.975</v>
      </c>
      <c r="F32" s="21">
        <v>37</v>
      </c>
      <c r="G32" s="22">
        <v>9</v>
      </c>
      <c r="H32" s="22">
        <v>9.15</v>
      </c>
      <c r="I32" s="20">
        <v>10250</v>
      </c>
      <c r="J32" s="20">
        <f t="shared" si="1"/>
        <v>10002.975</v>
      </c>
      <c r="K32" s="21">
        <v>69</v>
      </c>
      <c r="L32" s="22">
        <v>17</v>
      </c>
      <c r="M32" s="22">
        <v>17.149999999999999</v>
      </c>
      <c r="N32" s="20">
        <v>10250</v>
      </c>
      <c r="O32" s="20">
        <f t="shared" si="2"/>
        <v>10002.975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10250</v>
      </c>
      <c r="E33" s="20">
        <f t="shared" si="0"/>
        <v>10002.975</v>
      </c>
      <c r="F33" s="21">
        <v>38</v>
      </c>
      <c r="G33" s="22">
        <v>9.15</v>
      </c>
      <c r="H33" s="22">
        <v>9.3000000000000007</v>
      </c>
      <c r="I33" s="20">
        <v>10250</v>
      </c>
      <c r="J33" s="20">
        <f t="shared" si="1"/>
        <v>10002.975</v>
      </c>
      <c r="K33" s="21">
        <v>70</v>
      </c>
      <c r="L33" s="22">
        <v>17.149999999999999</v>
      </c>
      <c r="M33" s="22">
        <v>17.3</v>
      </c>
      <c r="N33" s="20">
        <v>10250</v>
      </c>
      <c r="O33" s="20">
        <f t="shared" si="2"/>
        <v>10002.975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10250</v>
      </c>
      <c r="E34" s="20">
        <f t="shared" si="0"/>
        <v>10002.975</v>
      </c>
      <c r="F34" s="21">
        <v>39</v>
      </c>
      <c r="G34" s="22">
        <v>9.3000000000000007</v>
      </c>
      <c r="H34" s="22">
        <v>9.4499999999999993</v>
      </c>
      <c r="I34" s="20">
        <v>10250</v>
      </c>
      <c r="J34" s="20">
        <f t="shared" si="1"/>
        <v>10002.975</v>
      </c>
      <c r="K34" s="21">
        <v>71</v>
      </c>
      <c r="L34" s="22">
        <v>17.3</v>
      </c>
      <c r="M34" s="22">
        <v>17.45</v>
      </c>
      <c r="N34" s="20">
        <v>10250</v>
      </c>
      <c r="O34" s="20">
        <f t="shared" si="2"/>
        <v>10002.975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10250</v>
      </c>
      <c r="E35" s="20">
        <f t="shared" si="0"/>
        <v>10002.975</v>
      </c>
      <c r="F35" s="21">
        <v>40</v>
      </c>
      <c r="G35" s="22">
        <v>9.4499999999999993</v>
      </c>
      <c r="H35" s="22">
        <v>10</v>
      </c>
      <c r="I35" s="20">
        <v>10250</v>
      </c>
      <c r="J35" s="20">
        <f t="shared" si="1"/>
        <v>10002.975</v>
      </c>
      <c r="K35" s="21">
        <v>72</v>
      </c>
      <c r="L35" s="24">
        <v>17.45</v>
      </c>
      <c r="M35" s="22">
        <v>18</v>
      </c>
      <c r="N35" s="20">
        <v>10250</v>
      </c>
      <c r="O35" s="20">
        <f t="shared" si="2"/>
        <v>10002.975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10250</v>
      </c>
      <c r="E36" s="20">
        <f t="shared" si="0"/>
        <v>10002.975</v>
      </c>
      <c r="F36" s="21">
        <v>41</v>
      </c>
      <c r="G36" s="22">
        <v>10</v>
      </c>
      <c r="H36" s="24">
        <v>10.15</v>
      </c>
      <c r="I36" s="20">
        <v>10250</v>
      </c>
      <c r="J36" s="20">
        <f t="shared" si="1"/>
        <v>10002.975</v>
      </c>
      <c r="K36" s="21">
        <v>73</v>
      </c>
      <c r="L36" s="24">
        <v>18</v>
      </c>
      <c r="M36" s="22">
        <v>18.149999999999999</v>
      </c>
      <c r="N36" s="20">
        <v>10250</v>
      </c>
      <c r="O36" s="20">
        <f t="shared" si="2"/>
        <v>10002.975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10250</v>
      </c>
      <c r="E37" s="20">
        <f t="shared" si="0"/>
        <v>10002.975</v>
      </c>
      <c r="F37" s="21">
        <v>42</v>
      </c>
      <c r="G37" s="22">
        <v>10.15</v>
      </c>
      <c r="H37" s="24">
        <v>10.3</v>
      </c>
      <c r="I37" s="20">
        <v>10250</v>
      </c>
      <c r="J37" s="20">
        <f t="shared" si="1"/>
        <v>10002.975</v>
      </c>
      <c r="K37" s="21">
        <v>74</v>
      </c>
      <c r="L37" s="24">
        <v>18.149999999999999</v>
      </c>
      <c r="M37" s="22">
        <v>18.3</v>
      </c>
      <c r="N37" s="20">
        <v>10250</v>
      </c>
      <c r="O37" s="20">
        <f t="shared" si="2"/>
        <v>10002.975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10250</v>
      </c>
      <c r="E38" s="20">
        <f t="shared" si="0"/>
        <v>10002.975</v>
      </c>
      <c r="F38" s="21">
        <v>43</v>
      </c>
      <c r="G38" s="22">
        <v>10.3</v>
      </c>
      <c r="H38" s="24">
        <v>10.45</v>
      </c>
      <c r="I38" s="20">
        <v>10250</v>
      </c>
      <c r="J38" s="20">
        <f t="shared" si="1"/>
        <v>10002.975</v>
      </c>
      <c r="K38" s="21">
        <v>75</v>
      </c>
      <c r="L38" s="24">
        <v>18.3</v>
      </c>
      <c r="M38" s="22">
        <v>18.45</v>
      </c>
      <c r="N38" s="20">
        <v>10250</v>
      </c>
      <c r="O38" s="20">
        <f t="shared" si="2"/>
        <v>10002.975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10250</v>
      </c>
      <c r="E39" s="20">
        <f t="shared" si="0"/>
        <v>10002.975</v>
      </c>
      <c r="F39" s="21">
        <v>44</v>
      </c>
      <c r="G39" s="22">
        <v>10.45</v>
      </c>
      <c r="H39" s="24">
        <v>11</v>
      </c>
      <c r="I39" s="20">
        <v>10250</v>
      </c>
      <c r="J39" s="20">
        <f t="shared" si="1"/>
        <v>10002.975</v>
      </c>
      <c r="K39" s="21">
        <v>76</v>
      </c>
      <c r="L39" s="24">
        <v>18.45</v>
      </c>
      <c r="M39" s="22">
        <v>19</v>
      </c>
      <c r="N39" s="20">
        <v>10250</v>
      </c>
      <c r="O39" s="20">
        <f t="shared" si="2"/>
        <v>10002.975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10250</v>
      </c>
      <c r="E40" s="20">
        <f t="shared" si="0"/>
        <v>10002.975</v>
      </c>
      <c r="F40" s="21">
        <v>45</v>
      </c>
      <c r="G40" s="22">
        <v>11</v>
      </c>
      <c r="H40" s="24">
        <v>11.15</v>
      </c>
      <c r="I40" s="20">
        <v>10250</v>
      </c>
      <c r="J40" s="20">
        <f t="shared" si="1"/>
        <v>10002.975</v>
      </c>
      <c r="K40" s="21">
        <v>77</v>
      </c>
      <c r="L40" s="24">
        <v>19</v>
      </c>
      <c r="M40" s="22">
        <v>19.149999999999999</v>
      </c>
      <c r="N40" s="20">
        <v>10250</v>
      </c>
      <c r="O40" s="20">
        <f t="shared" si="2"/>
        <v>10002.975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10250</v>
      </c>
      <c r="E41" s="20">
        <f t="shared" si="0"/>
        <v>10002.975</v>
      </c>
      <c r="F41" s="21">
        <v>46</v>
      </c>
      <c r="G41" s="22">
        <v>11.15</v>
      </c>
      <c r="H41" s="24">
        <v>11.3</v>
      </c>
      <c r="I41" s="20">
        <v>10250</v>
      </c>
      <c r="J41" s="20">
        <f t="shared" si="1"/>
        <v>10002.975</v>
      </c>
      <c r="K41" s="21">
        <v>78</v>
      </c>
      <c r="L41" s="24">
        <v>19.149999999999999</v>
      </c>
      <c r="M41" s="22">
        <v>19.3</v>
      </c>
      <c r="N41" s="20">
        <v>10250</v>
      </c>
      <c r="O41" s="20">
        <f t="shared" si="2"/>
        <v>10002.975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10250</v>
      </c>
      <c r="E42" s="20">
        <f t="shared" si="0"/>
        <v>10002.975</v>
      </c>
      <c r="F42" s="21">
        <v>47</v>
      </c>
      <c r="G42" s="22">
        <v>11.3</v>
      </c>
      <c r="H42" s="24">
        <v>11.45</v>
      </c>
      <c r="I42" s="20">
        <v>10250</v>
      </c>
      <c r="J42" s="20">
        <f t="shared" si="1"/>
        <v>10002.975</v>
      </c>
      <c r="K42" s="21">
        <v>79</v>
      </c>
      <c r="L42" s="24">
        <v>19.3</v>
      </c>
      <c r="M42" s="22">
        <v>19.45</v>
      </c>
      <c r="N42" s="20">
        <v>10250</v>
      </c>
      <c r="O42" s="20">
        <f t="shared" si="2"/>
        <v>10002.975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10250</v>
      </c>
      <c r="E43" s="20">
        <f t="shared" si="0"/>
        <v>10002.975</v>
      </c>
      <c r="F43" s="21">
        <v>48</v>
      </c>
      <c r="G43" s="22">
        <v>11.45</v>
      </c>
      <c r="H43" s="24">
        <v>12</v>
      </c>
      <c r="I43" s="20">
        <v>10250</v>
      </c>
      <c r="J43" s="20">
        <f t="shared" si="1"/>
        <v>10002.975</v>
      </c>
      <c r="K43" s="21">
        <v>80</v>
      </c>
      <c r="L43" s="24">
        <v>19.45</v>
      </c>
      <c r="M43" s="22">
        <v>20</v>
      </c>
      <c r="N43" s="20">
        <v>10250</v>
      </c>
      <c r="O43" s="20">
        <f t="shared" si="2"/>
        <v>10002.975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10250</v>
      </c>
      <c r="E44" s="20">
        <f t="shared" si="0"/>
        <v>10002.975</v>
      </c>
      <c r="F44" s="21">
        <v>49</v>
      </c>
      <c r="G44" s="22">
        <v>12</v>
      </c>
      <c r="H44" s="24">
        <v>12.15</v>
      </c>
      <c r="I44" s="20">
        <v>10250</v>
      </c>
      <c r="J44" s="20">
        <f t="shared" si="1"/>
        <v>10002.975</v>
      </c>
      <c r="K44" s="21">
        <v>81</v>
      </c>
      <c r="L44" s="24">
        <v>20</v>
      </c>
      <c r="M44" s="22">
        <v>20.149999999999999</v>
      </c>
      <c r="N44" s="20">
        <v>10250</v>
      </c>
      <c r="O44" s="20">
        <f t="shared" si="2"/>
        <v>10002.975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10250</v>
      </c>
      <c r="E45" s="20">
        <f t="shared" si="0"/>
        <v>10002.975</v>
      </c>
      <c r="F45" s="21">
        <v>50</v>
      </c>
      <c r="G45" s="22">
        <v>12.15</v>
      </c>
      <c r="H45" s="24">
        <v>12.3</v>
      </c>
      <c r="I45" s="20">
        <v>10250</v>
      </c>
      <c r="J45" s="20">
        <f t="shared" si="1"/>
        <v>10002.975</v>
      </c>
      <c r="K45" s="21">
        <v>82</v>
      </c>
      <c r="L45" s="24">
        <v>20.149999999999999</v>
      </c>
      <c r="M45" s="22">
        <v>20.3</v>
      </c>
      <c r="N45" s="20">
        <v>10250</v>
      </c>
      <c r="O45" s="20">
        <f t="shared" si="2"/>
        <v>10002.975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10250</v>
      </c>
      <c r="E46" s="20">
        <f t="shared" si="0"/>
        <v>10002.975</v>
      </c>
      <c r="F46" s="21">
        <v>51</v>
      </c>
      <c r="G46" s="22">
        <v>12.3</v>
      </c>
      <c r="H46" s="24">
        <v>12.45</v>
      </c>
      <c r="I46" s="20">
        <v>10250</v>
      </c>
      <c r="J46" s="20">
        <f t="shared" si="1"/>
        <v>10002.975</v>
      </c>
      <c r="K46" s="21">
        <v>83</v>
      </c>
      <c r="L46" s="24">
        <v>20.3</v>
      </c>
      <c r="M46" s="22">
        <v>20.45</v>
      </c>
      <c r="N46" s="20">
        <v>10250</v>
      </c>
      <c r="O46" s="20">
        <f t="shared" si="2"/>
        <v>10002.975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10250</v>
      </c>
      <c r="E47" s="20">
        <f t="shared" si="0"/>
        <v>10002.975</v>
      </c>
      <c r="F47" s="21">
        <v>52</v>
      </c>
      <c r="G47" s="22">
        <v>12.45</v>
      </c>
      <c r="H47" s="24">
        <v>13</v>
      </c>
      <c r="I47" s="20">
        <v>10250</v>
      </c>
      <c r="J47" s="20">
        <f t="shared" si="1"/>
        <v>10002.975</v>
      </c>
      <c r="K47" s="21">
        <v>84</v>
      </c>
      <c r="L47" s="24">
        <v>20.45</v>
      </c>
      <c r="M47" s="22">
        <v>21</v>
      </c>
      <c r="N47" s="20">
        <v>10250</v>
      </c>
      <c r="O47" s="20">
        <f t="shared" si="2"/>
        <v>10002.975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10250</v>
      </c>
      <c r="E48" s="20">
        <f t="shared" si="0"/>
        <v>10002.975</v>
      </c>
      <c r="F48" s="21">
        <v>53</v>
      </c>
      <c r="G48" s="22">
        <v>13</v>
      </c>
      <c r="H48" s="24">
        <v>13.15</v>
      </c>
      <c r="I48" s="20">
        <v>10250</v>
      </c>
      <c r="J48" s="20">
        <f t="shared" si="1"/>
        <v>10002.975</v>
      </c>
      <c r="K48" s="21">
        <v>85</v>
      </c>
      <c r="L48" s="24">
        <v>21</v>
      </c>
      <c r="M48" s="22">
        <v>21.15</v>
      </c>
      <c r="N48" s="20">
        <v>10250</v>
      </c>
      <c r="O48" s="20">
        <f t="shared" si="2"/>
        <v>10002.975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10250</v>
      </c>
      <c r="E49" s="20">
        <f t="shared" si="0"/>
        <v>10002.975</v>
      </c>
      <c r="F49" s="21">
        <v>54</v>
      </c>
      <c r="G49" s="22">
        <v>13.15</v>
      </c>
      <c r="H49" s="24">
        <v>13.3</v>
      </c>
      <c r="I49" s="20">
        <v>10250</v>
      </c>
      <c r="J49" s="20">
        <f t="shared" si="1"/>
        <v>10002.975</v>
      </c>
      <c r="K49" s="21">
        <v>86</v>
      </c>
      <c r="L49" s="24">
        <v>21.15</v>
      </c>
      <c r="M49" s="22">
        <v>21.3</v>
      </c>
      <c r="N49" s="20">
        <v>10250</v>
      </c>
      <c r="O49" s="20">
        <f t="shared" si="2"/>
        <v>10002.975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10250</v>
      </c>
      <c r="E50" s="20">
        <f t="shared" si="0"/>
        <v>10002.975</v>
      </c>
      <c r="F50" s="21">
        <v>55</v>
      </c>
      <c r="G50" s="22">
        <v>13.3</v>
      </c>
      <c r="H50" s="24">
        <v>13.45</v>
      </c>
      <c r="I50" s="20">
        <v>10250</v>
      </c>
      <c r="J50" s="20">
        <f t="shared" si="1"/>
        <v>10002.975</v>
      </c>
      <c r="K50" s="21">
        <v>87</v>
      </c>
      <c r="L50" s="24">
        <v>21.3</v>
      </c>
      <c r="M50" s="22">
        <v>21.45</v>
      </c>
      <c r="N50" s="20">
        <v>10250</v>
      </c>
      <c r="O50" s="20">
        <f t="shared" si="2"/>
        <v>10002.975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10250</v>
      </c>
      <c r="E51" s="20">
        <f t="shared" si="0"/>
        <v>10002.975</v>
      </c>
      <c r="F51" s="21">
        <v>56</v>
      </c>
      <c r="G51" s="22">
        <v>13.45</v>
      </c>
      <c r="H51" s="24">
        <v>14</v>
      </c>
      <c r="I51" s="20">
        <v>10250</v>
      </c>
      <c r="J51" s="20">
        <f t="shared" si="1"/>
        <v>10002.975</v>
      </c>
      <c r="K51" s="21">
        <v>88</v>
      </c>
      <c r="L51" s="24">
        <v>21.45</v>
      </c>
      <c r="M51" s="22">
        <v>22</v>
      </c>
      <c r="N51" s="20">
        <v>10250</v>
      </c>
      <c r="O51" s="20">
        <f t="shared" si="2"/>
        <v>10002.975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10250</v>
      </c>
      <c r="E52" s="20">
        <f t="shared" si="0"/>
        <v>10002.975</v>
      </c>
      <c r="F52" s="21">
        <v>57</v>
      </c>
      <c r="G52" s="22">
        <v>14</v>
      </c>
      <c r="H52" s="24">
        <v>14.15</v>
      </c>
      <c r="I52" s="20">
        <v>10250</v>
      </c>
      <c r="J52" s="20">
        <f t="shared" si="1"/>
        <v>10002.975</v>
      </c>
      <c r="K52" s="21">
        <v>89</v>
      </c>
      <c r="L52" s="24">
        <v>22</v>
      </c>
      <c r="M52" s="22">
        <v>22.15</v>
      </c>
      <c r="N52" s="20">
        <v>10250</v>
      </c>
      <c r="O52" s="20">
        <f t="shared" si="2"/>
        <v>10002.975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10250</v>
      </c>
      <c r="E53" s="20">
        <f t="shared" si="0"/>
        <v>10002.975</v>
      </c>
      <c r="F53" s="21">
        <v>58</v>
      </c>
      <c r="G53" s="22">
        <v>14.15</v>
      </c>
      <c r="H53" s="24">
        <v>14.3</v>
      </c>
      <c r="I53" s="20">
        <v>10250</v>
      </c>
      <c r="J53" s="20">
        <f t="shared" si="1"/>
        <v>10002.975</v>
      </c>
      <c r="K53" s="21">
        <v>90</v>
      </c>
      <c r="L53" s="24">
        <v>22.15</v>
      </c>
      <c r="M53" s="22">
        <v>22.3</v>
      </c>
      <c r="N53" s="20">
        <v>10250</v>
      </c>
      <c r="O53" s="20">
        <f t="shared" si="2"/>
        <v>10002.975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10250</v>
      </c>
      <c r="E54" s="20">
        <f t="shared" si="0"/>
        <v>10002.975</v>
      </c>
      <c r="F54" s="21">
        <v>59</v>
      </c>
      <c r="G54" s="22">
        <v>14.3</v>
      </c>
      <c r="H54" s="24">
        <v>14.45</v>
      </c>
      <c r="I54" s="20">
        <v>10250</v>
      </c>
      <c r="J54" s="20">
        <f t="shared" si="1"/>
        <v>10002.975</v>
      </c>
      <c r="K54" s="21">
        <v>91</v>
      </c>
      <c r="L54" s="24">
        <v>22.3</v>
      </c>
      <c r="M54" s="22">
        <v>22.45</v>
      </c>
      <c r="N54" s="20">
        <v>10250</v>
      </c>
      <c r="O54" s="20">
        <f t="shared" si="2"/>
        <v>10002.975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10250</v>
      </c>
      <c r="E55" s="20">
        <f t="shared" si="0"/>
        <v>10002.975</v>
      </c>
      <c r="F55" s="21">
        <v>60</v>
      </c>
      <c r="G55" s="22">
        <v>14.45</v>
      </c>
      <c r="H55" s="22">
        <v>15</v>
      </c>
      <c r="I55" s="20">
        <v>10250</v>
      </c>
      <c r="J55" s="20">
        <f t="shared" si="1"/>
        <v>10002.975</v>
      </c>
      <c r="K55" s="21">
        <v>92</v>
      </c>
      <c r="L55" s="24">
        <v>22.45</v>
      </c>
      <c r="M55" s="22">
        <v>23</v>
      </c>
      <c r="N55" s="20">
        <v>10250</v>
      </c>
      <c r="O55" s="20">
        <f t="shared" si="2"/>
        <v>10002.975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10250</v>
      </c>
      <c r="E56" s="20">
        <f t="shared" si="0"/>
        <v>10002.975</v>
      </c>
      <c r="F56" s="21">
        <v>61</v>
      </c>
      <c r="G56" s="22">
        <v>15</v>
      </c>
      <c r="H56" s="22">
        <v>15.15</v>
      </c>
      <c r="I56" s="20">
        <v>10250</v>
      </c>
      <c r="J56" s="20">
        <f t="shared" si="1"/>
        <v>10002.975</v>
      </c>
      <c r="K56" s="21">
        <v>93</v>
      </c>
      <c r="L56" s="24">
        <v>23</v>
      </c>
      <c r="M56" s="22">
        <v>23.15</v>
      </c>
      <c r="N56" s="20">
        <v>10250</v>
      </c>
      <c r="O56" s="20">
        <f t="shared" si="2"/>
        <v>10002.975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10250</v>
      </c>
      <c r="E57" s="20">
        <f t="shared" si="0"/>
        <v>10002.975</v>
      </c>
      <c r="F57" s="21">
        <v>62</v>
      </c>
      <c r="G57" s="22">
        <v>15.15</v>
      </c>
      <c r="H57" s="22">
        <v>15.3</v>
      </c>
      <c r="I57" s="20">
        <v>10250</v>
      </c>
      <c r="J57" s="20">
        <f t="shared" si="1"/>
        <v>10002.975</v>
      </c>
      <c r="K57" s="21">
        <v>94</v>
      </c>
      <c r="L57" s="22">
        <v>23.15</v>
      </c>
      <c r="M57" s="22">
        <v>23.3</v>
      </c>
      <c r="N57" s="20">
        <v>10250</v>
      </c>
      <c r="O57" s="20">
        <f t="shared" si="2"/>
        <v>10002.975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10250</v>
      </c>
      <c r="E58" s="20">
        <f t="shared" si="0"/>
        <v>10002.975</v>
      </c>
      <c r="F58" s="21">
        <v>63</v>
      </c>
      <c r="G58" s="22">
        <v>15.3</v>
      </c>
      <c r="H58" s="22">
        <v>15.45</v>
      </c>
      <c r="I58" s="20">
        <v>10250</v>
      </c>
      <c r="J58" s="20">
        <f t="shared" si="1"/>
        <v>10002.975</v>
      </c>
      <c r="K58" s="21">
        <v>95</v>
      </c>
      <c r="L58" s="22">
        <v>23.3</v>
      </c>
      <c r="M58" s="22">
        <v>23.45</v>
      </c>
      <c r="N58" s="20">
        <v>10250</v>
      </c>
      <c r="O58" s="20">
        <f t="shared" si="2"/>
        <v>10002.975</v>
      </c>
      <c r="Q58">
        <f>AVERAGE(N28:N59,I28:I59,D28:D59)/1000</f>
        <v>10.25</v>
      </c>
      <c r="R58">
        <f>AVERAGE(O28:O59,J28:J59,E28:E59)/1000</f>
        <v>10.002974999999983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10250</v>
      </c>
      <c r="E59" s="20">
        <f t="shared" si="0"/>
        <v>10002.975</v>
      </c>
      <c r="F59" s="21">
        <v>64</v>
      </c>
      <c r="G59" s="22">
        <v>15.45</v>
      </c>
      <c r="H59" s="22">
        <v>16</v>
      </c>
      <c r="I59" s="20">
        <v>10250</v>
      </c>
      <c r="J59" s="20">
        <f t="shared" si="1"/>
        <v>10002.975</v>
      </c>
      <c r="K59" s="26">
        <v>96</v>
      </c>
      <c r="L59" s="22">
        <v>23.45</v>
      </c>
      <c r="M59" s="27">
        <v>24</v>
      </c>
      <c r="N59" s="20">
        <v>10250</v>
      </c>
      <c r="O59" s="20">
        <f t="shared" si="2"/>
        <v>10002.975</v>
      </c>
    </row>
    <row r="60" spans="1:18" ht="12.75" customHeight="1">
      <c r="A60" s="28"/>
      <c r="B60" s="29"/>
      <c r="C60" s="30"/>
      <c r="D60" s="31">
        <f>SUM(D28:D59)</f>
        <v>328000</v>
      </c>
      <c r="E60" s="32">
        <f>SUM(E28:E59)</f>
        <v>320095.19999999995</v>
      </c>
      <c r="F60" s="33"/>
      <c r="G60" s="34"/>
      <c r="H60" s="34"/>
      <c r="I60" s="32">
        <f>SUM(I28:I59)</f>
        <v>328000</v>
      </c>
      <c r="J60" s="31">
        <f>SUM(J28:J59)</f>
        <v>320095.19999999995</v>
      </c>
      <c r="K60" s="33"/>
      <c r="L60" s="34"/>
      <c r="M60" s="34"/>
      <c r="N60" s="31">
        <f>SUM(N28:N59)</f>
        <v>328000</v>
      </c>
      <c r="O60" s="32">
        <f>SUM(O28:O59)</f>
        <v>320095.19999999995</v>
      </c>
      <c r="P60" s="12"/>
      <c r="Q60" s="35"/>
      <c r="R60" s="12"/>
    </row>
    <row r="64" spans="1:18" ht="12.75" customHeight="1">
      <c r="A64" t="s">
        <v>34</v>
      </c>
      <c r="B64">
        <f>SUM(D60,I60,N60)/(4000*1000)</f>
        <v>0.246</v>
      </c>
      <c r="C64">
        <f>ROUNDDOWN(SUM(E60,J60,O60)/(4000*1000),4)</f>
        <v>0.24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4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71</v>
      </c>
      <c r="N12" s="2" t="s">
        <v>72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38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D28*(100-2.41)/100</f>
        <v>11515.62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I28*(100-2.41)/100</f>
        <v>11515.62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N28*(100-2.41)/100</f>
        <v>11515.62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11515.62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11515.62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11515.62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11515.62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11515.62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11515.62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11515.62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11515.62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11515.62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11515.62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11515.62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11515.62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11515.62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11515.62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11515.62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11515.62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11515.62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11515.62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11515.62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11515.62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11515.62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11515.62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11515.62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11515.62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11515.62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11515.62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11515.62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11515.62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11515.62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11515.62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11515.62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11515.62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11515.62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11515.62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11515.62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11515.62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11515.62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11515.62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11515.62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11515.62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11515.62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11515.62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11515.62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11515.62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11515.62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11515.62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11515.62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11515.62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11515.62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11515.62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11515.62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11515.62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11515.62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11515.62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11515.62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11515.62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11515.62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11515.62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11515.62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11515.62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11515.62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11515.62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11515.62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11515.62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11515.62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11515.62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11515.62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11515.62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11515.62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11515.62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11515.62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11515.62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11515.62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11515.62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11515.62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11515.62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11515.62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11515.62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11515.62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11515.62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11515.62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11515.62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11515.62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11515.62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11515.62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11515.62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11515.62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11515.62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11515.62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11515.62</v>
      </c>
      <c r="Q58">
        <f>AVERAGE(N28:N59,I28:I59,D28:D59)/1000</f>
        <v>11.8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11515.62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11515.62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11515.62</v>
      </c>
    </row>
    <row r="60" spans="1:18" ht="12.75" customHeight="1">
      <c r="A60" s="28"/>
      <c r="B60" s="29"/>
      <c r="C60" s="30"/>
      <c r="D60" s="31">
        <f>SUM(D28:D59)</f>
        <v>377600</v>
      </c>
      <c r="E60" s="32">
        <f>SUM(E28:E59)</f>
        <v>368499.83999999991</v>
      </c>
      <c r="F60" s="33"/>
      <c r="G60" s="34"/>
      <c r="H60" s="34"/>
      <c r="I60" s="32">
        <f>SUM(I28:I59)</f>
        <v>377600</v>
      </c>
      <c r="J60" s="31">
        <f>SUM(J28:J59)</f>
        <v>368499.83999999991</v>
      </c>
      <c r="K60" s="33"/>
      <c r="L60" s="34"/>
      <c r="M60" s="34"/>
      <c r="N60" s="31">
        <f>SUM(N28:N59)</f>
        <v>377600</v>
      </c>
      <c r="O60" s="32">
        <f>SUM(O28:O59)</f>
        <v>368499.83999999991</v>
      </c>
      <c r="P60" s="12"/>
      <c r="Q60" s="35"/>
      <c r="R60" s="12"/>
    </row>
    <row r="64" spans="1:18" ht="12.75" customHeight="1">
      <c r="A64" t="s">
        <v>73</v>
      </c>
      <c r="B64">
        <f>SUM(D60,I60,N60)/(4000*1000)</f>
        <v>0.28320000000000001</v>
      </c>
      <c r="C64">
        <f>ROUNDDOWN(SUM(E60,J60,O60)/(4000*1000),4)</f>
        <v>0.27629999999999999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75</v>
      </c>
      <c r="N12" s="2" t="s">
        <v>76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38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D28*(100-2.41)/100</f>
        <v>11515.62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I28*(100-2.41)/100</f>
        <v>11515.62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N28*(100-2.41)/100</f>
        <v>11515.62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11515.62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11515.62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11515.62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11515.62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11515.62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11515.62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11515.62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11515.62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11515.62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11515.62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11515.62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11515.62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11515.62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11515.62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11515.62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11515.62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11515.62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11515.62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11515.62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11515.62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11515.62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11515.62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11515.62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11515.62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11515.62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11515.62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11515.62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11515.62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11515.62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11515.62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11515.62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11515.62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11515.62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11515.62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11515.62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11515.62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11515.62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11515.62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11515.62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11515.62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11515.62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11515.62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11515.62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11515.62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11515.62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11515.62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11515.62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11515.62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11515.62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11515.62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11515.62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11515.62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11515.62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11515.62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11515.62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11515.62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11515.62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11515.62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11515.62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11515.62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11515.62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11515.62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11515.62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11515.62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11515.62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11515.62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11515.62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11515.62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11515.62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11515.62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11515.62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11515.62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11515.62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11515.62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11515.62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11515.62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11515.62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11515.62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11515.62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11515.62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11515.62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11515.62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11515.62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11515.62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11515.62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11515.62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11515.62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11515.62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11515.62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11515.62</v>
      </c>
      <c r="Q58">
        <f>AVERAGE(N28:N59,I28:I59,D28:D59)/1000</f>
        <v>11.8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11515.62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11515.62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11515.62</v>
      </c>
    </row>
    <row r="60" spans="1:18" ht="12.75" customHeight="1">
      <c r="A60" s="28"/>
      <c r="B60" s="29"/>
      <c r="C60" s="30"/>
      <c r="D60" s="31">
        <f>SUM(D28:D59)</f>
        <v>377600</v>
      </c>
      <c r="E60" s="32">
        <f>SUM(E28:E59)</f>
        <v>368499.83999999991</v>
      </c>
      <c r="F60" s="33"/>
      <c r="G60" s="34"/>
      <c r="H60" s="34"/>
      <c r="I60" s="32">
        <f>SUM(I28:I59)</f>
        <v>377600</v>
      </c>
      <c r="J60" s="31">
        <f>SUM(J28:J59)</f>
        <v>368499.83999999991</v>
      </c>
      <c r="K60" s="33"/>
      <c r="L60" s="34"/>
      <c r="M60" s="34"/>
      <c r="N60" s="31">
        <f>SUM(N28:N59)</f>
        <v>377600</v>
      </c>
      <c r="O60" s="32">
        <f>SUM(O28:O59)</f>
        <v>368499.83999999991</v>
      </c>
      <c r="P60" s="12"/>
      <c r="Q60" s="35"/>
      <c r="R60" s="12"/>
    </row>
    <row r="64" spans="1:18" ht="12.75" customHeight="1">
      <c r="A64" t="s">
        <v>77</v>
      </c>
      <c r="B64">
        <f>SUM(D60,I60,N60)/(4000*1000)</f>
        <v>0.28320000000000001</v>
      </c>
      <c r="C64">
        <f>ROUNDDOWN(SUM(E60,J60,O60)/(4000*1000),4)</f>
        <v>0.27629999999999999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2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78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79</v>
      </c>
      <c r="N12" s="2" t="s">
        <v>80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38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D28*(100-2.41)/100</f>
        <v>11515.62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I28*(100-2.41)/100</f>
        <v>11515.62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N28*(100-2.41)/100</f>
        <v>11515.62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11515.62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11515.62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11515.62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11515.62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11515.62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11515.62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11515.62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11515.62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11515.62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11515.62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11515.62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11515.62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11515.62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11515.62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11515.62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11515.62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11515.62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11515.62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11515.62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11515.62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11515.62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11515.62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11515.62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11515.62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11515.62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11515.62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11515.62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11515.62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11515.62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11515.62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11515.62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11515.62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11515.62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11515.62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11515.62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11515.62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11515.62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11515.62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11515.62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11515.62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11515.62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11515.62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11515.62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11515.62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11515.62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11515.62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11515.62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11515.62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11515.62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11515.62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11515.62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11515.62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11515.62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11515.62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11515.62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11515.62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11515.62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11515.62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11515.62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11515.62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11515.62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11515.62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11515.62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11515.62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11515.62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11515.62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11515.62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11515.62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11515.62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11515.62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11515.62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11515.62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11515.62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11515.62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11515.62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11515.62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11515.62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11515.62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11515.62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11515.62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11515.62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11515.62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11515.62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11515.62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11515.62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11515.62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11515.62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11515.62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11515.62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11515.62</v>
      </c>
      <c r="Q58">
        <f>AVERAGE(N28:N59,I28:I59,D28:D59)/1000</f>
        <v>11.8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11515.62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11515.62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11515.62</v>
      </c>
    </row>
    <row r="60" spans="1:18" ht="12.75" customHeight="1">
      <c r="A60" s="28"/>
      <c r="B60" s="29"/>
      <c r="C60" s="30"/>
      <c r="D60" s="31">
        <f>SUM(D28:D59)</f>
        <v>377600</v>
      </c>
      <c r="E60" s="32">
        <f>SUM(E28:E59)</f>
        <v>368499.83999999991</v>
      </c>
      <c r="F60" s="33"/>
      <c r="G60" s="34"/>
      <c r="H60" s="34"/>
      <c r="I60" s="32">
        <f>SUM(I28:I59)</f>
        <v>377600</v>
      </c>
      <c r="J60" s="31">
        <f>SUM(J28:J59)</f>
        <v>368499.83999999991</v>
      </c>
      <c r="K60" s="33"/>
      <c r="L60" s="34"/>
      <c r="M60" s="34"/>
      <c r="N60" s="31">
        <f>SUM(N28:N59)</f>
        <v>377600</v>
      </c>
      <c r="O60" s="32">
        <f>SUM(O28:O59)</f>
        <v>368499.83999999991</v>
      </c>
      <c r="P60" s="12"/>
      <c r="Q60" s="35"/>
      <c r="R60" s="12"/>
    </row>
    <row r="64" spans="1:18" ht="12.75" customHeight="1">
      <c r="A64" t="s">
        <v>81</v>
      </c>
      <c r="B64">
        <f>SUM(D60,I60,N60)/(4000*1000)</f>
        <v>0.28320000000000001</v>
      </c>
      <c r="C64">
        <f>ROUNDDOWN(SUM(E60,J60,O60)/(4000*1000),4)</f>
        <v>0.27629999999999999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83</v>
      </c>
      <c r="N12" s="2" t="s">
        <v>84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10250</v>
      </c>
      <c r="E28" s="20">
        <f t="shared" ref="E28:E59" si="0">D28*(100-2.41)/100</f>
        <v>10002.975</v>
      </c>
      <c r="F28" s="21">
        <v>33</v>
      </c>
      <c r="G28" s="22">
        <v>8</v>
      </c>
      <c r="H28" s="22">
        <v>8.15</v>
      </c>
      <c r="I28" s="20">
        <v>10250</v>
      </c>
      <c r="J28" s="20">
        <f t="shared" ref="J28:J59" si="1">I28*(100-2.41)/100</f>
        <v>10002.975</v>
      </c>
      <c r="K28" s="21">
        <v>65</v>
      </c>
      <c r="L28" s="22">
        <v>16</v>
      </c>
      <c r="M28" s="22">
        <v>16.149999999999999</v>
      </c>
      <c r="N28" s="20">
        <v>10250</v>
      </c>
      <c r="O28" s="20">
        <f t="shared" ref="O28:O59" si="2">N28*(100-2.41)/100</f>
        <v>10002.975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10250</v>
      </c>
      <c r="E29" s="20">
        <f t="shared" si="0"/>
        <v>10002.975</v>
      </c>
      <c r="F29" s="21">
        <v>34</v>
      </c>
      <c r="G29" s="22">
        <v>8.15</v>
      </c>
      <c r="H29" s="22">
        <v>8.3000000000000007</v>
      </c>
      <c r="I29" s="20">
        <v>10250</v>
      </c>
      <c r="J29" s="20">
        <f t="shared" si="1"/>
        <v>10002.975</v>
      </c>
      <c r="K29" s="21">
        <v>66</v>
      </c>
      <c r="L29" s="22">
        <v>16.149999999999999</v>
      </c>
      <c r="M29" s="22">
        <v>16.3</v>
      </c>
      <c r="N29" s="20">
        <v>10250</v>
      </c>
      <c r="O29" s="20">
        <f t="shared" si="2"/>
        <v>10002.975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10250</v>
      </c>
      <c r="E30" s="20">
        <f t="shared" si="0"/>
        <v>10002.975</v>
      </c>
      <c r="F30" s="21">
        <v>35</v>
      </c>
      <c r="G30" s="22">
        <v>8.3000000000000007</v>
      </c>
      <c r="H30" s="22">
        <v>8.4499999999999993</v>
      </c>
      <c r="I30" s="20">
        <v>10250</v>
      </c>
      <c r="J30" s="20">
        <f t="shared" si="1"/>
        <v>10002.975</v>
      </c>
      <c r="K30" s="21">
        <v>67</v>
      </c>
      <c r="L30" s="22">
        <v>16.3</v>
      </c>
      <c r="M30" s="22">
        <v>16.45</v>
      </c>
      <c r="N30" s="20">
        <v>10250</v>
      </c>
      <c r="O30" s="20">
        <f t="shared" si="2"/>
        <v>10002.975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10250</v>
      </c>
      <c r="E31" s="20">
        <f t="shared" si="0"/>
        <v>10002.975</v>
      </c>
      <c r="F31" s="21">
        <v>36</v>
      </c>
      <c r="G31" s="22">
        <v>8.4499999999999993</v>
      </c>
      <c r="H31" s="22">
        <v>9</v>
      </c>
      <c r="I31" s="20">
        <v>10250</v>
      </c>
      <c r="J31" s="20">
        <f t="shared" si="1"/>
        <v>10002.975</v>
      </c>
      <c r="K31" s="21">
        <v>68</v>
      </c>
      <c r="L31" s="22">
        <v>16.45</v>
      </c>
      <c r="M31" s="22">
        <v>17</v>
      </c>
      <c r="N31" s="20">
        <v>10250</v>
      </c>
      <c r="O31" s="20">
        <f t="shared" si="2"/>
        <v>10002.975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10250</v>
      </c>
      <c r="E32" s="20">
        <f t="shared" si="0"/>
        <v>10002.975</v>
      </c>
      <c r="F32" s="21">
        <v>37</v>
      </c>
      <c r="G32" s="22">
        <v>9</v>
      </c>
      <c r="H32" s="22">
        <v>9.15</v>
      </c>
      <c r="I32" s="20">
        <v>10250</v>
      </c>
      <c r="J32" s="20">
        <f t="shared" si="1"/>
        <v>10002.975</v>
      </c>
      <c r="K32" s="21">
        <v>69</v>
      </c>
      <c r="L32" s="22">
        <v>17</v>
      </c>
      <c r="M32" s="22">
        <v>17.149999999999999</v>
      </c>
      <c r="N32" s="20">
        <v>10250</v>
      </c>
      <c r="O32" s="20">
        <f t="shared" si="2"/>
        <v>10002.975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10250</v>
      </c>
      <c r="E33" s="20">
        <f t="shared" si="0"/>
        <v>10002.975</v>
      </c>
      <c r="F33" s="21">
        <v>38</v>
      </c>
      <c r="G33" s="22">
        <v>9.15</v>
      </c>
      <c r="H33" s="22">
        <v>9.3000000000000007</v>
      </c>
      <c r="I33" s="20">
        <v>10250</v>
      </c>
      <c r="J33" s="20">
        <f t="shared" si="1"/>
        <v>10002.975</v>
      </c>
      <c r="K33" s="21">
        <v>70</v>
      </c>
      <c r="L33" s="22">
        <v>17.149999999999999</v>
      </c>
      <c r="M33" s="22">
        <v>17.3</v>
      </c>
      <c r="N33" s="20">
        <v>10250</v>
      </c>
      <c r="O33" s="20">
        <f t="shared" si="2"/>
        <v>10002.975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10250</v>
      </c>
      <c r="E34" s="20">
        <f t="shared" si="0"/>
        <v>10002.975</v>
      </c>
      <c r="F34" s="21">
        <v>39</v>
      </c>
      <c r="G34" s="22">
        <v>9.3000000000000007</v>
      </c>
      <c r="H34" s="22">
        <v>9.4499999999999993</v>
      </c>
      <c r="I34" s="20">
        <v>10250</v>
      </c>
      <c r="J34" s="20">
        <f t="shared" si="1"/>
        <v>10002.975</v>
      </c>
      <c r="K34" s="21">
        <v>71</v>
      </c>
      <c r="L34" s="22">
        <v>17.3</v>
      </c>
      <c r="M34" s="22">
        <v>17.45</v>
      </c>
      <c r="N34" s="20">
        <v>10250</v>
      </c>
      <c r="O34" s="20">
        <f t="shared" si="2"/>
        <v>10002.975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10250</v>
      </c>
      <c r="E35" s="20">
        <f t="shared" si="0"/>
        <v>10002.975</v>
      </c>
      <c r="F35" s="21">
        <v>40</v>
      </c>
      <c r="G35" s="22">
        <v>9.4499999999999993</v>
      </c>
      <c r="H35" s="22">
        <v>10</v>
      </c>
      <c r="I35" s="20">
        <v>10250</v>
      </c>
      <c r="J35" s="20">
        <f t="shared" si="1"/>
        <v>10002.975</v>
      </c>
      <c r="K35" s="21">
        <v>72</v>
      </c>
      <c r="L35" s="24">
        <v>17.45</v>
      </c>
      <c r="M35" s="22">
        <v>18</v>
      </c>
      <c r="N35" s="20">
        <v>10250</v>
      </c>
      <c r="O35" s="20">
        <f t="shared" si="2"/>
        <v>10002.975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10250</v>
      </c>
      <c r="E36" s="20">
        <f t="shared" si="0"/>
        <v>10002.975</v>
      </c>
      <c r="F36" s="21">
        <v>41</v>
      </c>
      <c r="G36" s="22">
        <v>10</v>
      </c>
      <c r="H36" s="24">
        <v>10.15</v>
      </c>
      <c r="I36" s="20">
        <v>10250</v>
      </c>
      <c r="J36" s="20">
        <f t="shared" si="1"/>
        <v>10002.975</v>
      </c>
      <c r="K36" s="21">
        <v>73</v>
      </c>
      <c r="L36" s="24">
        <v>18</v>
      </c>
      <c r="M36" s="22">
        <v>18.149999999999999</v>
      </c>
      <c r="N36" s="20">
        <v>10250</v>
      </c>
      <c r="O36" s="20">
        <f t="shared" si="2"/>
        <v>10002.975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10250</v>
      </c>
      <c r="E37" s="20">
        <f t="shared" si="0"/>
        <v>10002.975</v>
      </c>
      <c r="F37" s="21">
        <v>42</v>
      </c>
      <c r="G37" s="22">
        <v>10.15</v>
      </c>
      <c r="H37" s="24">
        <v>10.3</v>
      </c>
      <c r="I37" s="20">
        <v>10250</v>
      </c>
      <c r="J37" s="20">
        <f t="shared" si="1"/>
        <v>10002.975</v>
      </c>
      <c r="K37" s="21">
        <v>74</v>
      </c>
      <c r="L37" s="24">
        <v>18.149999999999999</v>
      </c>
      <c r="M37" s="22">
        <v>18.3</v>
      </c>
      <c r="N37" s="20">
        <v>10250</v>
      </c>
      <c r="O37" s="20">
        <f t="shared" si="2"/>
        <v>10002.975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10250</v>
      </c>
      <c r="E38" s="20">
        <f t="shared" si="0"/>
        <v>10002.975</v>
      </c>
      <c r="F38" s="21">
        <v>43</v>
      </c>
      <c r="G38" s="22">
        <v>10.3</v>
      </c>
      <c r="H38" s="24">
        <v>10.45</v>
      </c>
      <c r="I38" s="20">
        <v>10250</v>
      </c>
      <c r="J38" s="20">
        <f t="shared" si="1"/>
        <v>10002.975</v>
      </c>
      <c r="K38" s="21">
        <v>75</v>
      </c>
      <c r="L38" s="24">
        <v>18.3</v>
      </c>
      <c r="M38" s="22">
        <v>18.45</v>
      </c>
      <c r="N38" s="20">
        <v>10250</v>
      </c>
      <c r="O38" s="20">
        <f t="shared" si="2"/>
        <v>10002.975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10250</v>
      </c>
      <c r="E39" s="20">
        <f t="shared" si="0"/>
        <v>10002.975</v>
      </c>
      <c r="F39" s="21">
        <v>44</v>
      </c>
      <c r="G39" s="22">
        <v>10.45</v>
      </c>
      <c r="H39" s="24">
        <v>11</v>
      </c>
      <c r="I39" s="20">
        <v>10250</v>
      </c>
      <c r="J39" s="20">
        <f t="shared" si="1"/>
        <v>10002.975</v>
      </c>
      <c r="K39" s="21">
        <v>76</v>
      </c>
      <c r="L39" s="24">
        <v>18.45</v>
      </c>
      <c r="M39" s="22">
        <v>19</v>
      </c>
      <c r="N39" s="20">
        <v>10250</v>
      </c>
      <c r="O39" s="20">
        <f t="shared" si="2"/>
        <v>10002.975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10250</v>
      </c>
      <c r="E40" s="20">
        <f t="shared" si="0"/>
        <v>10002.975</v>
      </c>
      <c r="F40" s="21">
        <v>45</v>
      </c>
      <c r="G40" s="22">
        <v>11</v>
      </c>
      <c r="H40" s="24">
        <v>11.15</v>
      </c>
      <c r="I40" s="20">
        <v>10250</v>
      </c>
      <c r="J40" s="20">
        <f t="shared" si="1"/>
        <v>10002.975</v>
      </c>
      <c r="K40" s="21">
        <v>77</v>
      </c>
      <c r="L40" s="24">
        <v>19</v>
      </c>
      <c r="M40" s="22">
        <v>19.149999999999999</v>
      </c>
      <c r="N40" s="20">
        <v>10250</v>
      </c>
      <c r="O40" s="20">
        <f t="shared" si="2"/>
        <v>10002.975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10250</v>
      </c>
      <c r="E41" s="20">
        <f t="shared" si="0"/>
        <v>10002.975</v>
      </c>
      <c r="F41" s="21">
        <v>46</v>
      </c>
      <c r="G41" s="22">
        <v>11.15</v>
      </c>
      <c r="H41" s="24">
        <v>11.3</v>
      </c>
      <c r="I41" s="20">
        <v>10250</v>
      </c>
      <c r="J41" s="20">
        <f t="shared" si="1"/>
        <v>10002.975</v>
      </c>
      <c r="K41" s="21">
        <v>78</v>
      </c>
      <c r="L41" s="24">
        <v>19.149999999999999</v>
      </c>
      <c r="M41" s="22">
        <v>19.3</v>
      </c>
      <c r="N41" s="20">
        <v>10250</v>
      </c>
      <c r="O41" s="20">
        <f t="shared" si="2"/>
        <v>10002.975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10250</v>
      </c>
      <c r="E42" s="20">
        <f t="shared" si="0"/>
        <v>10002.975</v>
      </c>
      <c r="F42" s="21">
        <v>47</v>
      </c>
      <c r="G42" s="22">
        <v>11.3</v>
      </c>
      <c r="H42" s="24">
        <v>11.45</v>
      </c>
      <c r="I42" s="20">
        <v>10250</v>
      </c>
      <c r="J42" s="20">
        <f t="shared" si="1"/>
        <v>10002.975</v>
      </c>
      <c r="K42" s="21">
        <v>79</v>
      </c>
      <c r="L42" s="24">
        <v>19.3</v>
      </c>
      <c r="M42" s="22">
        <v>19.45</v>
      </c>
      <c r="N42" s="20">
        <v>10250</v>
      </c>
      <c r="O42" s="20">
        <f t="shared" si="2"/>
        <v>10002.975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10250</v>
      </c>
      <c r="E43" s="20">
        <f t="shared" si="0"/>
        <v>10002.975</v>
      </c>
      <c r="F43" s="21">
        <v>48</v>
      </c>
      <c r="G43" s="22">
        <v>11.45</v>
      </c>
      <c r="H43" s="24">
        <v>12</v>
      </c>
      <c r="I43" s="20">
        <v>10250</v>
      </c>
      <c r="J43" s="20">
        <f t="shared" si="1"/>
        <v>10002.975</v>
      </c>
      <c r="K43" s="21">
        <v>80</v>
      </c>
      <c r="L43" s="24">
        <v>19.45</v>
      </c>
      <c r="M43" s="22">
        <v>20</v>
      </c>
      <c r="N43" s="20">
        <v>10250</v>
      </c>
      <c r="O43" s="20">
        <f t="shared" si="2"/>
        <v>10002.975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10250</v>
      </c>
      <c r="E44" s="20">
        <f t="shared" si="0"/>
        <v>10002.975</v>
      </c>
      <c r="F44" s="21">
        <v>49</v>
      </c>
      <c r="G44" s="22">
        <v>12</v>
      </c>
      <c r="H44" s="24">
        <v>12.15</v>
      </c>
      <c r="I44" s="20">
        <v>10250</v>
      </c>
      <c r="J44" s="20">
        <f t="shared" si="1"/>
        <v>10002.975</v>
      </c>
      <c r="K44" s="21">
        <v>81</v>
      </c>
      <c r="L44" s="24">
        <v>20</v>
      </c>
      <c r="M44" s="22">
        <v>20.149999999999999</v>
      </c>
      <c r="N44" s="20">
        <v>10250</v>
      </c>
      <c r="O44" s="20">
        <f t="shared" si="2"/>
        <v>10002.975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10250</v>
      </c>
      <c r="E45" s="20">
        <f t="shared" si="0"/>
        <v>10002.975</v>
      </c>
      <c r="F45" s="21">
        <v>50</v>
      </c>
      <c r="G45" s="22">
        <v>12.15</v>
      </c>
      <c r="H45" s="24">
        <v>12.3</v>
      </c>
      <c r="I45" s="20">
        <v>10250</v>
      </c>
      <c r="J45" s="20">
        <f t="shared" si="1"/>
        <v>10002.975</v>
      </c>
      <c r="K45" s="21">
        <v>82</v>
      </c>
      <c r="L45" s="24">
        <v>20.149999999999999</v>
      </c>
      <c r="M45" s="22">
        <v>20.3</v>
      </c>
      <c r="N45" s="20">
        <v>10250</v>
      </c>
      <c r="O45" s="20">
        <f t="shared" si="2"/>
        <v>10002.975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10250</v>
      </c>
      <c r="E46" s="20">
        <f t="shared" si="0"/>
        <v>10002.975</v>
      </c>
      <c r="F46" s="21">
        <v>51</v>
      </c>
      <c r="G46" s="22">
        <v>12.3</v>
      </c>
      <c r="H46" s="24">
        <v>12.45</v>
      </c>
      <c r="I46" s="20">
        <v>10250</v>
      </c>
      <c r="J46" s="20">
        <f t="shared" si="1"/>
        <v>10002.975</v>
      </c>
      <c r="K46" s="21">
        <v>83</v>
      </c>
      <c r="L46" s="24">
        <v>20.3</v>
      </c>
      <c r="M46" s="22">
        <v>20.45</v>
      </c>
      <c r="N46" s="20">
        <v>10250</v>
      </c>
      <c r="O46" s="20">
        <f t="shared" si="2"/>
        <v>10002.975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10250</v>
      </c>
      <c r="E47" s="20">
        <f t="shared" si="0"/>
        <v>10002.975</v>
      </c>
      <c r="F47" s="21">
        <v>52</v>
      </c>
      <c r="G47" s="22">
        <v>12.45</v>
      </c>
      <c r="H47" s="24">
        <v>13</v>
      </c>
      <c r="I47" s="20">
        <v>10250</v>
      </c>
      <c r="J47" s="20">
        <f t="shared" si="1"/>
        <v>10002.975</v>
      </c>
      <c r="K47" s="21">
        <v>84</v>
      </c>
      <c r="L47" s="24">
        <v>20.45</v>
      </c>
      <c r="M47" s="22">
        <v>21</v>
      </c>
      <c r="N47" s="20">
        <v>10250</v>
      </c>
      <c r="O47" s="20">
        <f t="shared" si="2"/>
        <v>10002.975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10250</v>
      </c>
      <c r="E48" s="20">
        <f t="shared" si="0"/>
        <v>10002.975</v>
      </c>
      <c r="F48" s="21">
        <v>53</v>
      </c>
      <c r="G48" s="22">
        <v>13</v>
      </c>
      <c r="H48" s="24">
        <v>13.15</v>
      </c>
      <c r="I48" s="20">
        <v>10250</v>
      </c>
      <c r="J48" s="20">
        <f t="shared" si="1"/>
        <v>10002.975</v>
      </c>
      <c r="K48" s="21">
        <v>85</v>
      </c>
      <c r="L48" s="24">
        <v>21</v>
      </c>
      <c r="M48" s="22">
        <v>21.15</v>
      </c>
      <c r="N48" s="20">
        <v>10250</v>
      </c>
      <c r="O48" s="20">
        <f t="shared" si="2"/>
        <v>10002.975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10250</v>
      </c>
      <c r="E49" s="20">
        <f t="shared" si="0"/>
        <v>10002.975</v>
      </c>
      <c r="F49" s="21">
        <v>54</v>
      </c>
      <c r="G49" s="22">
        <v>13.15</v>
      </c>
      <c r="H49" s="24">
        <v>13.3</v>
      </c>
      <c r="I49" s="20">
        <v>10250</v>
      </c>
      <c r="J49" s="20">
        <f t="shared" si="1"/>
        <v>10002.975</v>
      </c>
      <c r="K49" s="21">
        <v>86</v>
      </c>
      <c r="L49" s="24">
        <v>21.15</v>
      </c>
      <c r="M49" s="22">
        <v>21.3</v>
      </c>
      <c r="N49" s="20">
        <v>10250</v>
      </c>
      <c r="O49" s="20">
        <f t="shared" si="2"/>
        <v>10002.975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10250</v>
      </c>
      <c r="E50" s="20">
        <f t="shared" si="0"/>
        <v>10002.975</v>
      </c>
      <c r="F50" s="21">
        <v>55</v>
      </c>
      <c r="G50" s="22">
        <v>13.3</v>
      </c>
      <c r="H50" s="24">
        <v>13.45</v>
      </c>
      <c r="I50" s="20">
        <v>10250</v>
      </c>
      <c r="J50" s="20">
        <f t="shared" si="1"/>
        <v>10002.975</v>
      </c>
      <c r="K50" s="21">
        <v>87</v>
      </c>
      <c r="L50" s="24">
        <v>21.3</v>
      </c>
      <c r="M50" s="22">
        <v>21.45</v>
      </c>
      <c r="N50" s="20">
        <v>10250</v>
      </c>
      <c r="O50" s="20">
        <f t="shared" si="2"/>
        <v>10002.975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10250</v>
      </c>
      <c r="E51" s="20">
        <f t="shared" si="0"/>
        <v>10002.975</v>
      </c>
      <c r="F51" s="21">
        <v>56</v>
      </c>
      <c r="G51" s="22">
        <v>13.45</v>
      </c>
      <c r="H51" s="24">
        <v>14</v>
      </c>
      <c r="I51" s="20">
        <v>10250</v>
      </c>
      <c r="J51" s="20">
        <f t="shared" si="1"/>
        <v>10002.975</v>
      </c>
      <c r="K51" s="21">
        <v>88</v>
      </c>
      <c r="L51" s="24">
        <v>21.45</v>
      </c>
      <c r="M51" s="22">
        <v>22</v>
      </c>
      <c r="N51" s="20">
        <v>10250</v>
      </c>
      <c r="O51" s="20">
        <f t="shared" si="2"/>
        <v>10002.975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10250</v>
      </c>
      <c r="E52" s="20">
        <f t="shared" si="0"/>
        <v>10002.975</v>
      </c>
      <c r="F52" s="21">
        <v>57</v>
      </c>
      <c r="G52" s="22">
        <v>14</v>
      </c>
      <c r="H52" s="24">
        <v>14.15</v>
      </c>
      <c r="I52" s="20">
        <v>10250</v>
      </c>
      <c r="J52" s="20">
        <f t="shared" si="1"/>
        <v>10002.975</v>
      </c>
      <c r="K52" s="21">
        <v>89</v>
      </c>
      <c r="L52" s="24">
        <v>22</v>
      </c>
      <c r="M52" s="22">
        <v>22.15</v>
      </c>
      <c r="N52" s="20">
        <v>10250</v>
      </c>
      <c r="O52" s="20">
        <f t="shared" si="2"/>
        <v>10002.975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10250</v>
      </c>
      <c r="E53" s="20">
        <f t="shared" si="0"/>
        <v>10002.975</v>
      </c>
      <c r="F53" s="21">
        <v>58</v>
      </c>
      <c r="G53" s="22">
        <v>14.15</v>
      </c>
      <c r="H53" s="24">
        <v>14.3</v>
      </c>
      <c r="I53" s="20">
        <v>10250</v>
      </c>
      <c r="J53" s="20">
        <f t="shared" si="1"/>
        <v>10002.975</v>
      </c>
      <c r="K53" s="21">
        <v>90</v>
      </c>
      <c r="L53" s="24">
        <v>22.15</v>
      </c>
      <c r="M53" s="22">
        <v>22.3</v>
      </c>
      <c r="N53" s="20">
        <v>10250</v>
      </c>
      <c r="O53" s="20">
        <f t="shared" si="2"/>
        <v>10002.975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10250</v>
      </c>
      <c r="E54" s="20">
        <f t="shared" si="0"/>
        <v>10002.975</v>
      </c>
      <c r="F54" s="21">
        <v>59</v>
      </c>
      <c r="G54" s="22">
        <v>14.3</v>
      </c>
      <c r="H54" s="24">
        <v>14.45</v>
      </c>
      <c r="I54" s="20">
        <v>10250</v>
      </c>
      <c r="J54" s="20">
        <f t="shared" si="1"/>
        <v>10002.975</v>
      </c>
      <c r="K54" s="21">
        <v>91</v>
      </c>
      <c r="L54" s="24">
        <v>22.3</v>
      </c>
      <c r="M54" s="22">
        <v>22.45</v>
      </c>
      <c r="N54" s="20">
        <v>10250</v>
      </c>
      <c r="O54" s="20">
        <f t="shared" si="2"/>
        <v>10002.975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10250</v>
      </c>
      <c r="E55" s="20">
        <f t="shared" si="0"/>
        <v>10002.975</v>
      </c>
      <c r="F55" s="21">
        <v>60</v>
      </c>
      <c r="G55" s="22">
        <v>14.45</v>
      </c>
      <c r="H55" s="22">
        <v>15</v>
      </c>
      <c r="I55" s="20">
        <v>10250</v>
      </c>
      <c r="J55" s="20">
        <f t="shared" si="1"/>
        <v>10002.975</v>
      </c>
      <c r="K55" s="21">
        <v>92</v>
      </c>
      <c r="L55" s="24">
        <v>22.45</v>
      </c>
      <c r="M55" s="22">
        <v>23</v>
      </c>
      <c r="N55" s="20">
        <v>10250</v>
      </c>
      <c r="O55" s="20">
        <f t="shared" si="2"/>
        <v>10002.975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10250</v>
      </c>
      <c r="E56" s="20">
        <f t="shared" si="0"/>
        <v>10002.975</v>
      </c>
      <c r="F56" s="21">
        <v>61</v>
      </c>
      <c r="G56" s="22">
        <v>15</v>
      </c>
      <c r="H56" s="22">
        <v>15.15</v>
      </c>
      <c r="I56" s="20">
        <v>10250</v>
      </c>
      <c r="J56" s="20">
        <f t="shared" si="1"/>
        <v>10002.975</v>
      </c>
      <c r="K56" s="21">
        <v>93</v>
      </c>
      <c r="L56" s="24">
        <v>23</v>
      </c>
      <c r="M56" s="22">
        <v>23.15</v>
      </c>
      <c r="N56" s="20">
        <v>10250</v>
      </c>
      <c r="O56" s="20">
        <f t="shared" si="2"/>
        <v>10002.975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10250</v>
      </c>
      <c r="E57" s="20">
        <f t="shared" si="0"/>
        <v>10002.975</v>
      </c>
      <c r="F57" s="21">
        <v>62</v>
      </c>
      <c r="G57" s="22">
        <v>15.15</v>
      </c>
      <c r="H57" s="22">
        <v>15.3</v>
      </c>
      <c r="I57" s="20">
        <v>10250</v>
      </c>
      <c r="J57" s="20">
        <f t="shared" si="1"/>
        <v>10002.975</v>
      </c>
      <c r="K57" s="21">
        <v>94</v>
      </c>
      <c r="L57" s="22">
        <v>23.15</v>
      </c>
      <c r="M57" s="22">
        <v>23.3</v>
      </c>
      <c r="N57" s="20">
        <v>10250</v>
      </c>
      <c r="O57" s="20">
        <f t="shared" si="2"/>
        <v>10002.975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10250</v>
      </c>
      <c r="E58" s="20">
        <f t="shared" si="0"/>
        <v>10002.975</v>
      </c>
      <c r="F58" s="21">
        <v>63</v>
      </c>
      <c r="G58" s="22">
        <v>15.3</v>
      </c>
      <c r="H58" s="22">
        <v>15.45</v>
      </c>
      <c r="I58" s="20">
        <v>10250</v>
      </c>
      <c r="J58" s="20">
        <f t="shared" si="1"/>
        <v>10002.975</v>
      </c>
      <c r="K58" s="21">
        <v>95</v>
      </c>
      <c r="L58" s="22">
        <v>23.3</v>
      </c>
      <c r="M58" s="22">
        <v>23.45</v>
      </c>
      <c r="N58" s="20">
        <v>10250</v>
      </c>
      <c r="O58" s="20">
        <f t="shared" si="2"/>
        <v>10002.975</v>
      </c>
      <c r="Q58">
        <f>AVERAGE(N28:N59,I28:I59,D28:D59)/1000</f>
        <v>10.25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10250</v>
      </c>
      <c r="E59" s="20">
        <f t="shared" si="0"/>
        <v>10002.975</v>
      </c>
      <c r="F59" s="21">
        <v>64</v>
      </c>
      <c r="G59" s="22">
        <v>15.45</v>
      </c>
      <c r="H59" s="22">
        <v>16</v>
      </c>
      <c r="I59" s="20">
        <v>10250</v>
      </c>
      <c r="J59" s="20">
        <f t="shared" si="1"/>
        <v>10002.975</v>
      </c>
      <c r="K59" s="26">
        <v>96</v>
      </c>
      <c r="L59" s="22">
        <v>23.45</v>
      </c>
      <c r="M59" s="27">
        <v>24</v>
      </c>
      <c r="N59" s="20">
        <v>10250</v>
      </c>
      <c r="O59" s="20">
        <f t="shared" si="2"/>
        <v>10002.975</v>
      </c>
    </row>
    <row r="60" spans="1:18" ht="12.75" customHeight="1">
      <c r="A60" s="28"/>
      <c r="B60" s="29"/>
      <c r="C60" s="30"/>
      <c r="D60" s="31">
        <f>SUM(D28:D59)</f>
        <v>328000</v>
      </c>
      <c r="E60" s="32">
        <f>SUM(E28:E59)</f>
        <v>320095.19999999995</v>
      </c>
      <c r="F60" s="33"/>
      <c r="G60" s="34"/>
      <c r="H60" s="34"/>
      <c r="I60" s="32">
        <f>SUM(I28:I59)</f>
        <v>328000</v>
      </c>
      <c r="J60" s="31">
        <f>SUM(J28:J59)</f>
        <v>320095.19999999995</v>
      </c>
      <c r="K60" s="33"/>
      <c r="L60" s="34"/>
      <c r="M60" s="34"/>
      <c r="N60" s="31">
        <f>SUM(N28:N59)</f>
        <v>328000</v>
      </c>
      <c r="O60" s="32">
        <f>SUM(O28:O59)</f>
        <v>320095.19999999995</v>
      </c>
      <c r="P60" s="12"/>
      <c r="Q60" s="35"/>
      <c r="R60" s="12"/>
    </row>
    <row r="64" spans="1:18" ht="12.75" customHeight="1">
      <c r="A64" t="s">
        <v>85</v>
      </c>
      <c r="B64">
        <f>SUM(D60,I60,N60)/(4000*1000)</f>
        <v>0.246</v>
      </c>
      <c r="C64">
        <f>ROUNDDOWN(SUM(E60,J60,O60)/(4000*1000),4)</f>
        <v>0.24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1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86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87</v>
      </c>
      <c r="N12" s="2" t="s">
        <v>88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56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11790</v>
      </c>
      <c r="E28" s="20">
        <f t="shared" ref="E28:E59" si="0">D28*(100-2.41)/100</f>
        <v>11505.861000000001</v>
      </c>
      <c r="F28" s="21">
        <v>33</v>
      </c>
      <c r="G28" s="22">
        <v>8</v>
      </c>
      <c r="H28" s="22">
        <v>8.15</v>
      </c>
      <c r="I28" s="20">
        <v>11790</v>
      </c>
      <c r="J28" s="20">
        <f t="shared" ref="J28:J59" si="1">I28*(100-2.41)/100</f>
        <v>11505.861000000001</v>
      </c>
      <c r="K28" s="21">
        <v>65</v>
      </c>
      <c r="L28" s="22">
        <v>16</v>
      </c>
      <c r="M28" s="22">
        <v>16.149999999999999</v>
      </c>
      <c r="N28" s="20">
        <v>11790</v>
      </c>
      <c r="O28" s="20">
        <f t="shared" ref="O28:O59" si="2">N28*(100-2.41)/100</f>
        <v>11505.861000000001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11790</v>
      </c>
      <c r="E29" s="20">
        <f t="shared" si="0"/>
        <v>11505.861000000001</v>
      </c>
      <c r="F29" s="21">
        <v>34</v>
      </c>
      <c r="G29" s="22">
        <v>8.15</v>
      </c>
      <c r="H29" s="22">
        <v>8.3000000000000007</v>
      </c>
      <c r="I29" s="20">
        <v>11790</v>
      </c>
      <c r="J29" s="20">
        <f t="shared" si="1"/>
        <v>11505.861000000001</v>
      </c>
      <c r="K29" s="21">
        <v>66</v>
      </c>
      <c r="L29" s="22">
        <v>16.149999999999999</v>
      </c>
      <c r="M29" s="22">
        <v>16.3</v>
      </c>
      <c r="N29" s="20">
        <v>11790</v>
      </c>
      <c r="O29" s="20">
        <f t="shared" si="2"/>
        <v>11505.861000000001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11790</v>
      </c>
      <c r="E30" s="20">
        <f t="shared" si="0"/>
        <v>11505.861000000001</v>
      </c>
      <c r="F30" s="21">
        <v>35</v>
      </c>
      <c r="G30" s="22">
        <v>8.3000000000000007</v>
      </c>
      <c r="H30" s="22">
        <v>8.4499999999999993</v>
      </c>
      <c r="I30" s="20">
        <v>11790</v>
      </c>
      <c r="J30" s="20">
        <f t="shared" si="1"/>
        <v>11505.861000000001</v>
      </c>
      <c r="K30" s="21">
        <v>67</v>
      </c>
      <c r="L30" s="22">
        <v>16.3</v>
      </c>
      <c r="M30" s="22">
        <v>16.45</v>
      </c>
      <c r="N30" s="20">
        <v>11790</v>
      </c>
      <c r="O30" s="20">
        <f t="shared" si="2"/>
        <v>11505.861000000001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11790</v>
      </c>
      <c r="E31" s="20">
        <f t="shared" si="0"/>
        <v>11505.861000000001</v>
      </c>
      <c r="F31" s="21">
        <v>36</v>
      </c>
      <c r="G31" s="22">
        <v>8.4499999999999993</v>
      </c>
      <c r="H31" s="22">
        <v>9</v>
      </c>
      <c r="I31" s="20">
        <v>11790</v>
      </c>
      <c r="J31" s="20">
        <f t="shared" si="1"/>
        <v>11505.861000000001</v>
      </c>
      <c r="K31" s="21">
        <v>68</v>
      </c>
      <c r="L31" s="22">
        <v>16.45</v>
      </c>
      <c r="M31" s="22">
        <v>17</v>
      </c>
      <c r="N31" s="20">
        <v>11790</v>
      </c>
      <c r="O31" s="20">
        <f t="shared" si="2"/>
        <v>11505.861000000001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11790</v>
      </c>
      <c r="E32" s="20">
        <f t="shared" si="0"/>
        <v>11505.861000000001</v>
      </c>
      <c r="F32" s="21">
        <v>37</v>
      </c>
      <c r="G32" s="22">
        <v>9</v>
      </c>
      <c r="H32" s="22">
        <v>9.15</v>
      </c>
      <c r="I32" s="20">
        <v>11790</v>
      </c>
      <c r="J32" s="20">
        <f t="shared" si="1"/>
        <v>11505.861000000001</v>
      </c>
      <c r="K32" s="21">
        <v>69</v>
      </c>
      <c r="L32" s="22">
        <v>17</v>
      </c>
      <c r="M32" s="22">
        <v>17.149999999999999</v>
      </c>
      <c r="N32" s="20">
        <v>11790</v>
      </c>
      <c r="O32" s="20">
        <f t="shared" si="2"/>
        <v>11505.861000000001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11790</v>
      </c>
      <c r="E33" s="20">
        <f t="shared" si="0"/>
        <v>11505.861000000001</v>
      </c>
      <c r="F33" s="21">
        <v>38</v>
      </c>
      <c r="G33" s="22">
        <v>9.15</v>
      </c>
      <c r="H33" s="22">
        <v>9.3000000000000007</v>
      </c>
      <c r="I33" s="20">
        <v>11790</v>
      </c>
      <c r="J33" s="20">
        <f t="shared" si="1"/>
        <v>11505.861000000001</v>
      </c>
      <c r="K33" s="21">
        <v>70</v>
      </c>
      <c r="L33" s="22">
        <v>17.149999999999999</v>
      </c>
      <c r="M33" s="22">
        <v>17.3</v>
      </c>
      <c r="N33" s="20">
        <v>11790</v>
      </c>
      <c r="O33" s="20">
        <f t="shared" si="2"/>
        <v>11505.861000000001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11790</v>
      </c>
      <c r="E34" s="20">
        <f t="shared" si="0"/>
        <v>11505.861000000001</v>
      </c>
      <c r="F34" s="21">
        <v>39</v>
      </c>
      <c r="G34" s="22">
        <v>9.3000000000000007</v>
      </c>
      <c r="H34" s="22">
        <v>9.4499999999999993</v>
      </c>
      <c r="I34" s="20">
        <v>11790</v>
      </c>
      <c r="J34" s="20">
        <f t="shared" si="1"/>
        <v>11505.861000000001</v>
      </c>
      <c r="K34" s="21">
        <v>71</v>
      </c>
      <c r="L34" s="22">
        <v>17.3</v>
      </c>
      <c r="M34" s="22">
        <v>17.45</v>
      </c>
      <c r="N34" s="20">
        <v>11790</v>
      </c>
      <c r="O34" s="20">
        <f t="shared" si="2"/>
        <v>11505.861000000001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11790</v>
      </c>
      <c r="E35" s="20">
        <f t="shared" si="0"/>
        <v>11505.861000000001</v>
      </c>
      <c r="F35" s="21">
        <v>40</v>
      </c>
      <c r="G35" s="22">
        <v>9.4499999999999993</v>
      </c>
      <c r="H35" s="22">
        <v>10</v>
      </c>
      <c r="I35" s="20">
        <v>11790</v>
      </c>
      <c r="J35" s="20">
        <f t="shared" si="1"/>
        <v>11505.861000000001</v>
      </c>
      <c r="K35" s="21">
        <v>72</v>
      </c>
      <c r="L35" s="24">
        <v>17.45</v>
      </c>
      <c r="M35" s="22">
        <v>18</v>
      </c>
      <c r="N35" s="20">
        <v>11790</v>
      </c>
      <c r="O35" s="20">
        <f t="shared" si="2"/>
        <v>11505.861000000001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11790</v>
      </c>
      <c r="E36" s="20">
        <f t="shared" si="0"/>
        <v>11505.861000000001</v>
      </c>
      <c r="F36" s="21">
        <v>41</v>
      </c>
      <c r="G36" s="22">
        <v>10</v>
      </c>
      <c r="H36" s="24">
        <v>10.15</v>
      </c>
      <c r="I36" s="20">
        <v>11790</v>
      </c>
      <c r="J36" s="20">
        <f t="shared" si="1"/>
        <v>11505.861000000001</v>
      </c>
      <c r="K36" s="21">
        <v>73</v>
      </c>
      <c r="L36" s="24">
        <v>18</v>
      </c>
      <c r="M36" s="22">
        <v>18.149999999999999</v>
      </c>
      <c r="N36" s="20">
        <v>11790</v>
      </c>
      <c r="O36" s="20">
        <f t="shared" si="2"/>
        <v>11505.861000000001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11790</v>
      </c>
      <c r="E37" s="20">
        <f t="shared" si="0"/>
        <v>11505.861000000001</v>
      </c>
      <c r="F37" s="21">
        <v>42</v>
      </c>
      <c r="G37" s="22">
        <v>10.15</v>
      </c>
      <c r="H37" s="24">
        <v>10.3</v>
      </c>
      <c r="I37" s="20">
        <v>11790</v>
      </c>
      <c r="J37" s="20">
        <f t="shared" si="1"/>
        <v>11505.861000000001</v>
      </c>
      <c r="K37" s="21">
        <v>74</v>
      </c>
      <c r="L37" s="24">
        <v>18.149999999999999</v>
      </c>
      <c r="M37" s="22">
        <v>18.3</v>
      </c>
      <c r="N37" s="20">
        <v>11790</v>
      </c>
      <c r="O37" s="20">
        <f t="shared" si="2"/>
        <v>11505.861000000001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11790</v>
      </c>
      <c r="E38" s="20">
        <f t="shared" si="0"/>
        <v>11505.861000000001</v>
      </c>
      <c r="F38" s="21">
        <v>43</v>
      </c>
      <c r="G38" s="22">
        <v>10.3</v>
      </c>
      <c r="H38" s="24">
        <v>10.45</v>
      </c>
      <c r="I38" s="20">
        <v>11790</v>
      </c>
      <c r="J38" s="20">
        <f t="shared" si="1"/>
        <v>11505.861000000001</v>
      </c>
      <c r="K38" s="21">
        <v>75</v>
      </c>
      <c r="L38" s="24">
        <v>18.3</v>
      </c>
      <c r="M38" s="22">
        <v>18.45</v>
      </c>
      <c r="N38" s="20">
        <v>11790</v>
      </c>
      <c r="O38" s="20">
        <f t="shared" si="2"/>
        <v>11505.861000000001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11790</v>
      </c>
      <c r="E39" s="20">
        <f t="shared" si="0"/>
        <v>11505.861000000001</v>
      </c>
      <c r="F39" s="21">
        <v>44</v>
      </c>
      <c r="G39" s="22">
        <v>10.45</v>
      </c>
      <c r="H39" s="24">
        <v>11</v>
      </c>
      <c r="I39" s="20">
        <v>11790</v>
      </c>
      <c r="J39" s="20">
        <f t="shared" si="1"/>
        <v>11505.861000000001</v>
      </c>
      <c r="K39" s="21">
        <v>76</v>
      </c>
      <c r="L39" s="24">
        <v>18.45</v>
      </c>
      <c r="M39" s="22">
        <v>19</v>
      </c>
      <c r="N39" s="20">
        <v>11790</v>
      </c>
      <c r="O39" s="20">
        <f t="shared" si="2"/>
        <v>11505.861000000001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11790</v>
      </c>
      <c r="E40" s="20">
        <f t="shared" si="0"/>
        <v>11505.861000000001</v>
      </c>
      <c r="F40" s="21">
        <v>45</v>
      </c>
      <c r="G40" s="22">
        <v>11</v>
      </c>
      <c r="H40" s="24">
        <v>11.15</v>
      </c>
      <c r="I40" s="20">
        <v>11790</v>
      </c>
      <c r="J40" s="20">
        <f t="shared" si="1"/>
        <v>11505.861000000001</v>
      </c>
      <c r="K40" s="21">
        <v>77</v>
      </c>
      <c r="L40" s="24">
        <v>19</v>
      </c>
      <c r="M40" s="22">
        <v>19.149999999999999</v>
      </c>
      <c r="N40" s="20">
        <v>11790</v>
      </c>
      <c r="O40" s="20">
        <f t="shared" si="2"/>
        <v>11505.861000000001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11790</v>
      </c>
      <c r="E41" s="20">
        <f t="shared" si="0"/>
        <v>11505.861000000001</v>
      </c>
      <c r="F41" s="21">
        <v>46</v>
      </c>
      <c r="G41" s="22">
        <v>11.15</v>
      </c>
      <c r="H41" s="24">
        <v>11.3</v>
      </c>
      <c r="I41" s="20">
        <v>11790</v>
      </c>
      <c r="J41" s="20">
        <f t="shared" si="1"/>
        <v>11505.861000000001</v>
      </c>
      <c r="K41" s="21">
        <v>78</v>
      </c>
      <c r="L41" s="24">
        <v>19.149999999999999</v>
      </c>
      <c r="M41" s="22">
        <v>19.3</v>
      </c>
      <c r="N41" s="20">
        <v>11790</v>
      </c>
      <c r="O41" s="20">
        <f t="shared" si="2"/>
        <v>11505.861000000001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11790</v>
      </c>
      <c r="E42" s="20">
        <f t="shared" si="0"/>
        <v>11505.861000000001</v>
      </c>
      <c r="F42" s="21">
        <v>47</v>
      </c>
      <c r="G42" s="22">
        <v>11.3</v>
      </c>
      <c r="H42" s="24">
        <v>11.45</v>
      </c>
      <c r="I42" s="20">
        <v>11790</v>
      </c>
      <c r="J42" s="20">
        <f t="shared" si="1"/>
        <v>11505.861000000001</v>
      </c>
      <c r="K42" s="21">
        <v>79</v>
      </c>
      <c r="L42" s="24">
        <v>19.3</v>
      </c>
      <c r="M42" s="22">
        <v>19.45</v>
      </c>
      <c r="N42" s="20">
        <v>11790</v>
      </c>
      <c r="O42" s="20">
        <f t="shared" si="2"/>
        <v>11505.861000000001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11790</v>
      </c>
      <c r="E43" s="20">
        <f t="shared" si="0"/>
        <v>11505.861000000001</v>
      </c>
      <c r="F43" s="21">
        <v>48</v>
      </c>
      <c r="G43" s="22">
        <v>11.45</v>
      </c>
      <c r="H43" s="24">
        <v>12</v>
      </c>
      <c r="I43" s="20">
        <v>11790</v>
      </c>
      <c r="J43" s="20">
        <f t="shared" si="1"/>
        <v>11505.861000000001</v>
      </c>
      <c r="K43" s="21">
        <v>80</v>
      </c>
      <c r="L43" s="24">
        <v>19.45</v>
      </c>
      <c r="M43" s="22">
        <v>20</v>
      </c>
      <c r="N43" s="20">
        <v>11790</v>
      </c>
      <c r="O43" s="20">
        <f t="shared" si="2"/>
        <v>11505.861000000001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11790</v>
      </c>
      <c r="E44" s="20">
        <f t="shared" si="0"/>
        <v>11505.861000000001</v>
      </c>
      <c r="F44" s="21">
        <v>49</v>
      </c>
      <c r="G44" s="22">
        <v>12</v>
      </c>
      <c r="H44" s="24">
        <v>12.15</v>
      </c>
      <c r="I44" s="20">
        <v>11790</v>
      </c>
      <c r="J44" s="20">
        <f t="shared" si="1"/>
        <v>11505.861000000001</v>
      </c>
      <c r="K44" s="21">
        <v>81</v>
      </c>
      <c r="L44" s="24">
        <v>20</v>
      </c>
      <c r="M44" s="22">
        <v>20.149999999999999</v>
      </c>
      <c r="N44" s="20">
        <v>11790</v>
      </c>
      <c r="O44" s="20">
        <f t="shared" si="2"/>
        <v>11505.861000000001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11790</v>
      </c>
      <c r="E45" s="20">
        <f t="shared" si="0"/>
        <v>11505.861000000001</v>
      </c>
      <c r="F45" s="21">
        <v>50</v>
      </c>
      <c r="G45" s="22">
        <v>12.15</v>
      </c>
      <c r="H45" s="24">
        <v>12.3</v>
      </c>
      <c r="I45" s="20">
        <v>11790</v>
      </c>
      <c r="J45" s="20">
        <f t="shared" si="1"/>
        <v>11505.861000000001</v>
      </c>
      <c r="K45" s="21">
        <v>82</v>
      </c>
      <c r="L45" s="24">
        <v>20.149999999999999</v>
      </c>
      <c r="M45" s="22">
        <v>20.3</v>
      </c>
      <c r="N45" s="20">
        <v>11790</v>
      </c>
      <c r="O45" s="20">
        <f t="shared" si="2"/>
        <v>11505.861000000001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11790</v>
      </c>
      <c r="E46" s="20">
        <f t="shared" si="0"/>
        <v>11505.861000000001</v>
      </c>
      <c r="F46" s="21">
        <v>51</v>
      </c>
      <c r="G46" s="22">
        <v>12.3</v>
      </c>
      <c r="H46" s="24">
        <v>12.45</v>
      </c>
      <c r="I46" s="20">
        <v>11790</v>
      </c>
      <c r="J46" s="20">
        <f t="shared" si="1"/>
        <v>11505.861000000001</v>
      </c>
      <c r="K46" s="21">
        <v>83</v>
      </c>
      <c r="L46" s="24">
        <v>20.3</v>
      </c>
      <c r="M46" s="22">
        <v>20.45</v>
      </c>
      <c r="N46" s="20">
        <v>11790</v>
      </c>
      <c r="O46" s="20">
        <f t="shared" si="2"/>
        <v>11505.861000000001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11790</v>
      </c>
      <c r="E47" s="20">
        <f t="shared" si="0"/>
        <v>11505.861000000001</v>
      </c>
      <c r="F47" s="21">
        <v>52</v>
      </c>
      <c r="G47" s="22">
        <v>12.45</v>
      </c>
      <c r="H47" s="24">
        <v>13</v>
      </c>
      <c r="I47" s="20">
        <v>11790</v>
      </c>
      <c r="J47" s="20">
        <f t="shared" si="1"/>
        <v>11505.861000000001</v>
      </c>
      <c r="K47" s="21">
        <v>84</v>
      </c>
      <c r="L47" s="24">
        <v>20.45</v>
      </c>
      <c r="M47" s="22">
        <v>21</v>
      </c>
      <c r="N47" s="20">
        <v>11790</v>
      </c>
      <c r="O47" s="20">
        <f t="shared" si="2"/>
        <v>11505.861000000001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11790</v>
      </c>
      <c r="E48" s="20">
        <f t="shared" si="0"/>
        <v>11505.861000000001</v>
      </c>
      <c r="F48" s="21">
        <v>53</v>
      </c>
      <c r="G48" s="22">
        <v>13</v>
      </c>
      <c r="H48" s="24">
        <v>13.15</v>
      </c>
      <c r="I48" s="20">
        <v>11790</v>
      </c>
      <c r="J48" s="20">
        <f t="shared" si="1"/>
        <v>11505.861000000001</v>
      </c>
      <c r="K48" s="21">
        <v>85</v>
      </c>
      <c r="L48" s="24">
        <v>21</v>
      </c>
      <c r="M48" s="22">
        <v>21.15</v>
      </c>
      <c r="N48" s="20">
        <v>11790</v>
      </c>
      <c r="O48" s="20">
        <f t="shared" si="2"/>
        <v>11505.861000000001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11790</v>
      </c>
      <c r="E49" s="20">
        <f t="shared" si="0"/>
        <v>11505.861000000001</v>
      </c>
      <c r="F49" s="21">
        <v>54</v>
      </c>
      <c r="G49" s="22">
        <v>13.15</v>
      </c>
      <c r="H49" s="24">
        <v>13.3</v>
      </c>
      <c r="I49" s="20">
        <v>11790</v>
      </c>
      <c r="J49" s="20">
        <f t="shared" si="1"/>
        <v>11505.861000000001</v>
      </c>
      <c r="K49" s="21">
        <v>86</v>
      </c>
      <c r="L49" s="24">
        <v>21.15</v>
      </c>
      <c r="M49" s="22">
        <v>21.3</v>
      </c>
      <c r="N49" s="20">
        <v>11790</v>
      </c>
      <c r="O49" s="20">
        <f t="shared" si="2"/>
        <v>11505.861000000001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11790</v>
      </c>
      <c r="E50" s="20">
        <f t="shared" si="0"/>
        <v>11505.861000000001</v>
      </c>
      <c r="F50" s="21">
        <v>55</v>
      </c>
      <c r="G50" s="22">
        <v>13.3</v>
      </c>
      <c r="H50" s="24">
        <v>13.45</v>
      </c>
      <c r="I50" s="20">
        <v>11790</v>
      </c>
      <c r="J50" s="20">
        <f t="shared" si="1"/>
        <v>11505.861000000001</v>
      </c>
      <c r="K50" s="21">
        <v>87</v>
      </c>
      <c r="L50" s="24">
        <v>21.3</v>
      </c>
      <c r="M50" s="22">
        <v>21.45</v>
      </c>
      <c r="N50" s="20">
        <v>11790</v>
      </c>
      <c r="O50" s="20">
        <f t="shared" si="2"/>
        <v>11505.861000000001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11790</v>
      </c>
      <c r="E51" s="20">
        <f t="shared" si="0"/>
        <v>11505.861000000001</v>
      </c>
      <c r="F51" s="21">
        <v>56</v>
      </c>
      <c r="G51" s="22">
        <v>13.45</v>
      </c>
      <c r="H51" s="24">
        <v>14</v>
      </c>
      <c r="I51" s="20">
        <v>11790</v>
      </c>
      <c r="J51" s="20">
        <f t="shared" si="1"/>
        <v>11505.861000000001</v>
      </c>
      <c r="K51" s="21">
        <v>88</v>
      </c>
      <c r="L51" s="24">
        <v>21.45</v>
      </c>
      <c r="M51" s="22">
        <v>22</v>
      </c>
      <c r="N51" s="20">
        <v>11790</v>
      </c>
      <c r="O51" s="20">
        <f t="shared" si="2"/>
        <v>11505.861000000001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11790</v>
      </c>
      <c r="E52" s="20">
        <f t="shared" si="0"/>
        <v>11505.861000000001</v>
      </c>
      <c r="F52" s="21">
        <v>57</v>
      </c>
      <c r="G52" s="22">
        <v>14</v>
      </c>
      <c r="H52" s="24">
        <v>14.15</v>
      </c>
      <c r="I52" s="20">
        <v>11790</v>
      </c>
      <c r="J52" s="20">
        <f t="shared" si="1"/>
        <v>11505.861000000001</v>
      </c>
      <c r="K52" s="21">
        <v>89</v>
      </c>
      <c r="L52" s="24">
        <v>22</v>
      </c>
      <c r="M52" s="22">
        <v>22.15</v>
      </c>
      <c r="N52" s="20">
        <v>11790</v>
      </c>
      <c r="O52" s="20">
        <f t="shared" si="2"/>
        <v>11505.861000000001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11790</v>
      </c>
      <c r="E53" s="20">
        <f t="shared" si="0"/>
        <v>11505.861000000001</v>
      </c>
      <c r="F53" s="21">
        <v>58</v>
      </c>
      <c r="G53" s="22">
        <v>14.15</v>
      </c>
      <c r="H53" s="24">
        <v>14.3</v>
      </c>
      <c r="I53" s="20">
        <v>11790</v>
      </c>
      <c r="J53" s="20">
        <f t="shared" si="1"/>
        <v>11505.861000000001</v>
      </c>
      <c r="K53" s="21">
        <v>90</v>
      </c>
      <c r="L53" s="24">
        <v>22.15</v>
      </c>
      <c r="M53" s="22">
        <v>22.3</v>
      </c>
      <c r="N53" s="20">
        <v>11790</v>
      </c>
      <c r="O53" s="20">
        <f t="shared" si="2"/>
        <v>11505.861000000001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11790</v>
      </c>
      <c r="E54" s="20">
        <f t="shared" si="0"/>
        <v>11505.861000000001</v>
      </c>
      <c r="F54" s="21">
        <v>59</v>
      </c>
      <c r="G54" s="22">
        <v>14.3</v>
      </c>
      <c r="H54" s="24">
        <v>14.45</v>
      </c>
      <c r="I54" s="20">
        <v>11790</v>
      </c>
      <c r="J54" s="20">
        <f t="shared" si="1"/>
        <v>11505.861000000001</v>
      </c>
      <c r="K54" s="21">
        <v>91</v>
      </c>
      <c r="L54" s="24">
        <v>22.3</v>
      </c>
      <c r="M54" s="22">
        <v>22.45</v>
      </c>
      <c r="N54" s="20">
        <v>11790</v>
      </c>
      <c r="O54" s="20">
        <f t="shared" si="2"/>
        <v>11505.861000000001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11790</v>
      </c>
      <c r="E55" s="20">
        <f t="shared" si="0"/>
        <v>11505.861000000001</v>
      </c>
      <c r="F55" s="21">
        <v>60</v>
      </c>
      <c r="G55" s="22">
        <v>14.45</v>
      </c>
      <c r="H55" s="22">
        <v>15</v>
      </c>
      <c r="I55" s="20">
        <v>11790</v>
      </c>
      <c r="J55" s="20">
        <f t="shared" si="1"/>
        <v>11505.861000000001</v>
      </c>
      <c r="K55" s="21">
        <v>92</v>
      </c>
      <c r="L55" s="24">
        <v>22.45</v>
      </c>
      <c r="M55" s="22">
        <v>23</v>
      </c>
      <c r="N55" s="20">
        <v>11790</v>
      </c>
      <c r="O55" s="20">
        <f t="shared" si="2"/>
        <v>11505.861000000001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11790</v>
      </c>
      <c r="E56" s="20">
        <f t="shared" si="0"/>
        <v>11505.861000000001</v>
      </c>
      <c r="F56" s="21">
        <v>61</v>
      </c>
      <c r="G56" s="22">
        <v>15</v>
      </c>
      <c r="H56" s="22">
        <v>15.15</v>
      </c>
      <c r="I56" s="20">
        <v>11790</v>
      </c>
      <c r="J56" s="20">
        <f t="shared" si="1"/>
        <v>11505.861000000001</v>
      </c>
      <c r="K56" s="21">
        <v>93</v>
      </c>
      <c r="L56" s="24">
        <v>23</v>
      </c>
      <c r="M56" s="22">
        <v>23.15</v>
      </c>
      <c r="N56" s="20">
        <v>11790</v>
      </c>
      <c r="O56" s="20">
        <f t="shared" si="2"/>
        <v>11505.861000000001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11790</v>
      </c>
      <c r="E57" s="20">
        <f t="shared" si="0"/>
        <v>11505.861000000001</v>
      </c>
      <c r="F57" s="21">
        <v>62</v>
      </c>
      <c r="G57" s="22">
        <v>15.15</v>
      </c>
      <c r="H57" s="22">
        <v>15.3</v>
      </c>
      <c r="I57" s="20">
        <v>11790</v>
      </c>
      <c r="J57" s="20">
        <f t="shared" si="1"/>
        <v>11505.861000000001</v>
      </c>
      <c r="K57" s="21">
        <v>94</v>
      </c>
      <c r="L57" s="22">
        <v>23.15</v>
      </c>
      <c r="M57" s="22">
        <v>23.3</v>
      </c>
      <c r="N57" s="20">
        <v>11790</v>
      </c>
      <c r="O57" s="20">
        <f t="shared" si="2"/>
        <v>11505.861000000001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11790</v>
      </c>
      <c r="E58" s="20">
        <f t="shared" si="0"/>
        <v>11505.861000000001</v>
      </c>
      <c r="F58" s="21">
        <v>63</v>
      </c>
      <c r="G58" s="22">
        <v>15.3</v>
      </c>
      <c r="H58" s="22">
        <v>15.45</v>
      </c>
      <c r="I58" s="20">
        <v>11790</v>
      </c>
      <c r="J58" s="20">
        <f t="shared" si="1"/>
        <v>11505.861000000001</v>
      </c>
      <c r="K58" s="21">
        <v>95</v>
      </c>
      <c r="L58" s="22">
        <v>23.3</v>
      </c>
      <c r="M58" s="22">
        <v>23.45</v>
      </c>
      <c r="N58" s="20">
        <v>11790</v>
      </c>
      <c r="O58" s="20">
        <f t="shared" si="2"/>
        <v>11505.861000000001</v>
      </c>
      <c r="Q58">
        <f>AVERAGE(N28:N59,I28:I59,D28:D59)/1000</f>
        <v>11.79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11790</v>
      </c>
      <c r="E59" s="20">
        <f t="shared" si="0"/>
        <v>11505.861000000001</v>
      </c>
      <c r="F59" s="21">
        <v>64</v>
      </c>
      <c r="G59" s="22">
        <v>15.45</v>
      </c>
      <c r="H59" s="22">
        <v>16</v>
      </c>
      <c r="I59" s="20">
        <v>11790</v>
      </c>
      <c r="J59" s="20">
        <f t="shared" si="1"/>
        <v>11505.861000000001</v>
      </c>
      <c r="K59" s="26">
        <v>96</v>
      </c>
      <c r="L59" s="22">
        <v>23.45</v>
      </c>
      <c r="M59" s="27">
        <v>24</v>
      </c>
      <c r="N59" s="20">
        <v>11790</v>
      </c>
      <c r="O59" s="20">
        <f t="shared" si="2"/>
        <v>11505.861000000001</v>
      </c>
    </row>
    <row r="60" spans="1:18" ht="12.75" customHeight="1">
      <c r="A60" s="28"/>
      <c r="B60" s="29"/>
      <c r="C60" s="30"/>
      <c r="D60" s="31">
        <f>SUM(D28:D59)</f>
        <v>377280</v>
      </c>
      <c r="E60" s="32">
        <f>SUM(E28:E59)</f>
        <v>368187.55199999985</v>
      </c>
      <c r="F60" s="33"/>
      <c r="G60" s="34"/>
      <c r="H60" s="34"/>
      <c r="I60" s="32">
        <f>SUM(I28:I59)</f>
        <v>377280</v>
      </c>
      <c r="J60" s="31">
        <f>SUM(J28:J59)</f>
        <v>368187.55199999985</v>
      </c>
      <c r="K60" s="33"/>
      <c r="L60" s="34"/>
      <c r="M60" s="34"/>
      <c r="N60" s="31">
        <f>SUM(N28:N59)</f>
        <v>377280</v>
      </c>
      <c r="O60" s="32">
        <f>SUM(O28:O59)</f>
        <v>368187.55199999985</v>
      </c>
      <c r="P60" s="12"/>
      <c r="Q60" s="35"/>
      <c r="R60" s="12"/>
    </row>
    <row r="64" spans="1:18" ht="12.75" customHeight="1">
      <c r="A64" t="s">
        <v>89</v>
      </c>
      <c r="B64">
        <f>SUM(D60,I60,N60)/(4000*1000)</f>
        <v>0.28295999999999999</v>
      </c>
      <c r="C64">
        <f>ROUNDDOWN(SUM(E60,J60,O60)/(4000*1000),4)</f>
        <v>0.27610000000000001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91</v>
      </c>
      <c r="N12" s="2" t="s">
        <v>92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56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11790</v>
      </c>
      <c r="E28" s="20">
        <f t="shared" ref="E28:E59" si="0">D28*(100-2.41)/100</f>
        <v>11505.861000000001</v>
      </c>
      <c r="F28" s="21">
        <v>33</v>
      </c>
      <c r="G28" s="22">
        <v>8</v>
      </c>
      <c r="H28" s="22">
        <v>8.15</v>
      </c>
      <c r="I28" s="20">
        <v>11790</v>
      </c>
      <c r="J28" s="20">
        <f t="shared" ref="J28:J59" si="1">I28*(100-2.41)/100</f>
        <v>11505.861000000001</v>
      </c>
      <c r="K28" s="21">
        <v>65</v>
      </c>
      <c r="L28" s="22">
        <v>16</v>
      </c>
      <c r="M28" s="22">
        <v>16.149999999999999</v>
      </c>
      <c r="N28" s="20">
        <v>11790</v>
      </c>
      <c r="O28" s="20">
        <f t="shared" ref="O28:O59" si="2">N28*(100-2.41)/100</f>
        <v>11505.861000000001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11790</v>
      </c>
      <c r="E29" s="20">
        <f t="shared" si="0"/>
        <v>11505.861000000001</v>
      </c>
      <c r="F29" s="21">
        <v>34</v>
      </c>
      <c r="G29" s="22">
        <v>8.15</v>
      </c>
      <c r="H29" s="22">
        <v>8.3000000000000007</v>
      </c>
      <c r="I29" s="20">
        <v>11790</v>
      </c>
      <c r="J29" s="20">
        <f t="shared" si="1"/>
        <v>11505.861000000001</v>
      </c>
      <c r="K29" s="21">
        <v>66</v>
      </c>
      <c r="L29" s="22">
        <v>16.149999999999999</v>
      </c>
      <c r="M29" s="22">
        <v>16.3</v>
      </c>
      <c r="N29" s="20">
        <v>11790</v>
      </c>
      <c r="O29" s="20">
        <f t="shared" si="2"/>
        <v>11505.861000000001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11790</v>
      </c>
      <c r="E30" s="20">
        <f t="shared" si="0"/>
        <v>11505.861000000001</v>
      </c>
      <c r="F30" s="21">
        <v>35</v>
      </c>
      <c r="G30" s="22">
        <v>8.3000000000000007</v>
      </c>
      <c r="H30" s="22">
        <v>8.4499999999999993</v>
      </c>
      <c r="I30" s="20">
        <v>11790</v>
      </c>
      <c r="J30" s="20">
        <f t="shared" si="1"/>
        <v>11505.861000000001</v>
      </c>
      <c r="K30" s="21">
        <v>67</v>
      </c>
      <c r="L30" s="22">
        <v>16.3</v>
      </c>
      <c r="M30" s="22">
        <v>16.45</v>
      </c>
      <c r="N30" s="20">
        <v>11790</v>
      </c>
      <c r="O30" s="20">
        <f t="shared" si="2"/>
        <v>11505.861000000001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11790</v>
      </c>
      <c r="E31" s="20">
        <f t="shared" si="0"/>
        <v>11505.861000000001</v>
      </c>
      <c r="F31" s="21">
        <v>36</v>
      </c>
      <c r="G31" s="22">
        <v>8.4499999999999993</v>
      </c>
      <c r="H31" s="22">
        <v>9</v>
      </c>
      <c r="I31" s="20">
        <v>11790</v>
      </c>
      <c r="J31" s="20">
        <f t="shared" si="1"/>
        <v>11505.861000000001</v>
      </c>
      <c r="K31" s="21">
        <v>68</v>
      </c>
      <c r="L31" s="22">
        <v>16.45</v>
      </c>
      <c r="M31" s="22">
        <v>17</v>
      </c>
      <c r="N31" s="20">
        <v>11790</v>
      </c>
      <c r="O31" s="20">
        <f t="shared" si="2"/>
        <v>11505.861000000001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11790</v>
      </c>
      <c r="E32" s="20">
        <f t="shared" si="0"/>
        <v>11505.861000000001</v>
      </c>
      <c r="F32" s="21">
        <v>37</v>
      </c>
      <c r="G32" s="22">
        <v>9</v>
      </c>
      <c r="H32" s="22">
        <v>9.15</v>
      </c>
      <c r="I32" s="20">
        <v>11790</v>
      </c>
      <c r="J32" s="20">
        <f t="shared" si="1"/>
        <v>11505.861000000001</v>
      </c>
      <c r="K32" s="21">
        <v>69</v>
      </c>
      <c r="L32" s="22">
        <v>17</v>
      </c>
      <c r="M32" s="22">
        <v>17.149999999999999</v>
      </c>
      <c r="N32" s="20">
        <v>11790</v>
      </c>
      <c r="O32" s="20">
        <f t="shared" si="2"/>
        <v>11505.861000000001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11790</v>
      </c>
      <c r="E33" s="20">
        <f t="shared" si="0"/>
        <v>11505.861000000001</v>
      </c>
      <c r="F33" s="21">
        <v>38</v>
      </c>
      <c r="G33" s="22">
        <v>9.15</v>
      </c>
      <c r="H33" s="22">
        <v>9.3000000000000007</v>
      </c>
      <c r="I33" s="20">
        <v>11790</v>
      </c>
      <c r="J33" s="20">
        <f t="shared" si="1"/>
        <v>11505.861000000001</v>
      </c>
      <c r="K33" s="21">
        <v>70</v>
      </c>
      <c r="L33" s="22">
        <v>17.149999999999999</v>
      </c>
      <c r="M33" s="22">
        <v>17.3</v>
      </c>
      <c r="N33" s="20">
        <v>11790</v>
      </c>
      <c r="O33" s="20">
        <f t="shared" si="2"/>
        <v>11505.861000000001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11790</v>
      </c>
      <c r="E34" s="20">
        <f t="shared" si="0"/>
        <v>11505.861000000001</v>
      </c>
      <c r="F34" s="21">
        <v>39</v>
      </c>
      <c r="G34" s="22">
        <v>9.3000000000000007</v>
      </c>
      <c r="H34" s="22">
        <v>9.4499999999999993</v>
      </c>
      <c r="I34" s="20">
        <v>11790</v>
      </c>
      <c r="J34" s="20">
        <f t="shared" si="1"/>
        <v>11505.861000000001</v>
      </c>
      <c r="K34" s="21">
        <v>71</v>
      </c>
      <c r="L34" s="22">
        <v>17.3</v>
      </c>
      <c r="M34" s="22">
        <v>17.45</v>
      </c>
      <c r="N34" s="20">
        <v>11790</v>
      </c>
      <c r="O34" s="20">
        <f t="shared" si="2"/>
        <v>11505.861000000001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11790</v>
      </c>
      <c r="E35" s="20">
        <f t="shared" si="0"/>
        <v>11505.861000000001</v>
      </c>
      <c r="F35" s="21">
        <v>40</v>
      </c>
      <c r="G35" s="22">
        <v>9.4499999999999993</v>
      </c>
      <c r="H35" s="22">
        <v>10</v>
      </c>
      <c r="I35" s="20">
        <v>11790</v>
      </c>
      <c r="J35" s="20">
        <f t="shared" si="1"/>
        <v>11505.861000000001</v>
      </c>
      <c r="K35" s="21">
        <v>72</v>
      </c>
      <c r="L35" s="24">
        <v>17.45</v>
      </c>
      <c r="M35" s="22">
        <v>18</v>
      </c>
      <c r="N35" s="20">
        <v>11790</v>
      </c>
      <c r="O35" s="20">
        <f t="shared" si="2"/>
        <v>11505.861000000001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11790</v>
      </c>
      <c r="E36" s="20">
        <f t="shared" si="0"/>
        <v>11505.861000000001</v>
      </c>
      <c r="F36" s="21">
        <v>41</v>
      </c>
      <c r="G36" s="22">
        <v>10</v>
      </c>
      <c r="H36" s="24">
        <v>10.15</v>
      </c>
      <c r="I36" s="20">
        <v>11790</v>
      </c>
      <c r="J36" s="20">
        <f t="shared" si="1"/>
        <v>11505.861000000001</v>
      </c>
      <c r="K36" s="21">
        <v>73</v>
      </c>
      <c r="L36" s="24">
        <v>18</v>
      </c>
      <c r="M36" s="22">
        <v>18.149999999999999</v>
      </c>
      <c r="N36" s="20">
        <v>11790</v>
      </c>
      <c r="O36" s="20">
        <f t="shared" si="2"/>
        <v>11505.861000000001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11790</v>
      </c>
      <c r="E37" s="20">
        <f t="shared" si="0"/>
        <v>11505.861000000001</v>
      </c>
      <c r="F37" s="21">
        <v>42</v>
      </c>
      <c r="G37" s="22">
        <v>10.15</v>
      </c>
      <c r="H37" s="24">
        <v>10.3</v>
      </c>
      <c r="I37" s="20">
        <v>11790</v>
      </c>
      <c r="J37" s="20">
        <f t="shared" si="1"/>
        <v>11505.861000000001</v>
      </c>
      <c r="K37" s="21">
        <v>74</v>
      </c>
      <c r="L37" s="24">
        <v>18.149999999999999</v>
      </c>
      <c r="M37" s="22">
        <v>18.3</v>
      </c>
      <c r="N37" s="20">
        <v>11790</v>
      </c>
      <c r="O37" s="20">
        <f t="shared" si="2"/>
        <v>11505.861000000001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11790</v>
      </c>
      <c r="E38" s="20">
        <f t="shared" si="0"/>
        <v>11505.861000000001</v>
      </c>
      <c r="F38" s="21">
        <v>43</v>
      </c>
      <c r="G38" s="22">
        <v>10.3</v>
      </c>
      <c r="H38" s="24">
        <v>10.45</v>
      </c>
      <c r="I38" s="20">
        <v>11790</v>
      </c>
      <c r="J38" s="20">
        <f t="shared" si="1"/>
        <v>11505.861000000001</v>
      </c>
      <c r="K38" s="21">
        <v>75</v>
      </c>
      <c r="L38" s="24">
        <v>18.3</v>
      </c>
      <c r="M38" s="22">
        <v>18.45</v>
      </c>
      <c r="N38" s="20">
        <v>11790</v>
      </c>
      <c r="O38" s="20">
        <f t="shared" si="2"/>
        <v>11505.861000000001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11790</v>
      </c>
      <c r="E39" s="20">
        <f t="shared" si="0"/>
        <v>11505.861000000001</v>
      </c>
      <c r="F39" s="21">
        <v>44</v>
      </c>
      <c r="G39" s="22">
        <v>10.45</v>
      </c>
      <c r="H39" s="24">
        <v>11</v>
      </c>
      <c r="I39" s="20">
        <v>11790</v>
      </c>
      <c r="J39" s="20">
        <f t="shared" si="1"/>
        <v>11505.861000000001</v>
      </c>
      <c r="K39" s="21">
        <v>76</v>
      </c>
      <c r="L39" s="24">
        <v>18.45</v>
      </c>
      <c r="M39" s="22">
        <v>19</v>
      </c>
      <c r="N39" s="20">
        <v>11790</v>
      </c>
      <c r="O39" s="20">
        <f t="shared" si="2"/>
        <v>11505.861000000001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11790</v>
      </c>
      <c r="E40" s="20">
        <f t="shared" si="0"/>
        <v>11505.861000000001</v>
      </c>
      <c r="F40" s="21">
        <v>45</v>
      </c>
      <c r="G40" s="22">
        <v>11</v>
      </c>
      <c r="H40" s="24">
        <v>11.15</v>
      </c>
      <c r="I40" s="20">
        <v>11790</v>
      </c>
      <c r="J40" s="20">
        <f t="shared" si="1"/>
        <v>11505.861000000001</v>
      </c>
      <c r="K40" s="21">
        <v>77</v>
      </c>
      <c r="L40" s="24">
        <v>19</v>
      </c>
      <c r="M40" s="22">
        <v>19.149999999999999</v>
      </c>
      <c r="N40" s="20">
        <v>11790</v>
      </c>
      <c r="O40" s="20">
        <f t="shared" si="2"/>
        <v>11505.861000000001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11790</v>
      </c>
      <c r="E41" s="20">
        <f t="shared" si="0"/>
        <v>11505.861000000001</v>
      </c>
      <c r="F41" s="21">
        <v>46</v>
      </c>
      <c r="G41" s="22">
        <v>11.15</v>
      </c>
      <c r="H41" s="24">
        <v>11.3</v>
      </c>
      <c r="I41" s="20">
        <v>11790</v>
      </c>
      <c r="J41" s="20">
        <f t="shared" si="1"/>
        <v>11505.861000000001</v>
      </c>
      <c r="K41" s="21">
        <v>78</v>
      </c>
      <c r="L41" s="24">
        <v>19.149999999999999</v>
      </c>
      <c r="M41" s="22">
        <v>19.3</v>
      </c>
      <c r="N41" s="20">
        <v>11790</v>
      </c>
      <c r="O41" s="20">
        <f t="shared" si="2"/>
        <v>11505.861000000001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11790</v>
      </c>
      <c r="E42" s="20">
        <f t="shared" si="0"/>
        <v>11505.861000000001</v>
      </c>
      <c r="F42" s="21">
        <v>47</v>
      </c>
      <c r="G42" s="22">
        <v>11.3</v>
      </c>
      <c r="H42" s="24">
        <v>11.45</v>
      </c>
      <c r="I42" s="20">
        <v>11790</v>
      </c>
      <c r="J42" s="20">
        <f t="shared" si="1"/>
        <v>11505.861000000001</v>
      </c>
      <c r="K42" s="21">
        <v>79</v>
      </c>
      <c r="L42" s="24">
        <v>19.3</v>
      </c>
      <c r="M42" s="22">
        <v>19.45</v>
      </c>
      <c r="N42" s="20">
        <v>11790</v>
      </c>
      <c r="O42" s="20">
        <f t="shared" si="2"/>
        <v>11505.861000000001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11790</v>
      </c>
      <c r="E43" s="20">
        <f t="shared" si="0"/>
        <v>11505.861000000001</v>
      </c>
      <c r="F43" s="21">
        <v>48</v>
      </c>
      <c r="G43" s="22">
        <v>11.45</v>
      </c>
      <c r="H43" s="24">
        <v>12</v>
      </c>
      <c r="I43" s="20">
        <v>11790</v>
      </c>
      <c r="J43" s="20">
        <f t="shared" si="1"/>
        <v>11505.861000000001</v>
      </c>
      <c r="K43" s="21">
        <v>80</v>
      </c>
      <c r="L43" s="24">
        <v>19.45</v>
      </c>
      <c r="M43" s="22">
        <v>20</v>
      </c>
      <c r="N43" s="20">
        <v>11790</v>
      </c>
      <c r="O43" s="20">
        <f t="shared" si="2"/>
        <v>11505.861000000001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11790</v>
      </c>
      <c r="E44" s="20">
        <f t="shared" si="0"/>
        <v>11505.861000000001</v>
      </c>
      <c r="F44" s="21">
        <v>49</v>
      </c>
      <c r="G44" s="22">
        <v>12</v>
      </c>
      <c r="H44" s="24">
        <v>12.15</v>
      </c>
      <c r="I44" s="20">
        <v>11790</v>
      </c>
      <c r="J44" s="20">
        <f t="shared" si="1"/>
        <v>11505.861000000001</v>
      </c>
      <c r="K44" s="21">
        <v>81</v>
      </c>
      <c r="L44" s="24">
        <v>20</v>
      </c>
      <c r="M44" s="22">
        <v>20.149999999999999</v>
      </c>
      <c r="N44" s="20">
        <v>11790</v>
      </c>
      <c r="O44" s="20">
        <f t="shared" si="2"/>
        <v>11505.861000000001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11790</v>
      </c>
      <c r="E45" s="20">
        <f t="shared" si="0"/>
        <v>11505.861000000001</v>
      </c>
      <c r="F45" s="21">
        <v>50</v>
      </c>
      <c r="G45" s="22">
        <v>12.15</v>
      </c>
      <c r="H45" s="24">
        <v>12.3</v>
      </c>
      <c r="I45" s="20">
        <v>11790</v>
      </c>
      <c r="J45" s="20">
        <f t="shared" si="1"/>
        <v>11505.861000000001</v>
      </c>
      <c r="K45" s="21">
        <v>82</v>
      </c>
      <c r="L45" s="24">
        <v>20.149999999999999</v>
      </c>
      <c r="M45" s="22">
        <v>20.3</v>
      </c>
      <c r="N45" s="20">
        <v>11790</v>
      </c>
      <c r="O45" s="20">
        <f t="shared" si="2"/>
        <v>11505.861000000001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11790</v>
      </c>
      <c r="E46" s="20">
        <f t="shared" si="0"/>
        <v>11505.861000000001</v>
      </c>
      <c r="F46" s="21">
        <v>51</v>
      </c>
      <c r="G46" s="22">
        <v>12.3</v>
      </c>
      <c r="H46" s="24">
        <v>12.45</v>
      </c>
      <c r="I46" s="20">
        <v>11790</v>
      </c>
      <c r="J46" s="20">
        <f t="shared" si="1"/>
        <v>11505.861000000001</v>
      </c>
      <c r="K46" s="21">
        <v>83</v>
      </c>
      <c r="L46" s="24">
        <v>20.3</v>
      </c>
      <c r="M46" s="22">
        <v>20.45</v>
      </c>
      <c r="N46" s="20">
        <v>11790</v>
      </c>
      <c r="O46" s="20">
        <f t="shared" si="2"/>
        <v>11505.861000000001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11790</v>
      </c>
      <c r="E47" s="20">
        <f t="shared" si="0"/>
        <v>11505.861000000001</v>
      </c>
      <c r="F47" s="21">
        <v>52</v>
      </c>
      <c r="G47" s="22">
        <v>12.45</v>
      </c>
      <c r="H47" s="24">
        <v>13</v>
      </c>
      <c r="I47" s="20">
        <v>11790</v>
      </c>
      <c r="J47" s="20">
        <f t="shared" si="1"/>
        <v>11505.861000000001</v>
      </c>
      <c r="K47" s="21">
        <v>84</v>
      </c>
      <c r="L47" s="24">
        <v>20.45</v>
      </c>
      <c r="M47" s="22">
        <v>21</v>
      </c>
      <c r="N47" s="20">
        <v>11790</v>
      </c>
      <c r="O47" s="20">
        <f t="shared" si="2"/>
        <v>11505.861000000001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11790</v>
      </c>
      <c r="E48" s="20">
        <f t="shared" si="0"/>
        <v>11505.861000000001</v>
      </c>
      <c r="F48" s="21">
        <v>53</v>
      </c>
      <c r="G48" s="22">
        <v>13</v>
      </c>
      <c r="H48" s="24">
        <v>13.15</v>
      </c>
      <c r="I48" s="20">
        <v>11790</v>
      </c>
      <c r="J48" s="20">
        <f t="shared" si="1"/>
        <v>11505.861000000001</v>
      </c>
      <c r="K48" s="21">
        <v>85</v>
      </c>
      <c r="L48" s="24">
        <v>21</v>
      </c>
      <c r="M48" s="22">
        <v>21.15</v>
      </c>
      <c r="N48" s="20">
        <v>11790</v>
      </c>
      <c r="O48" s="20">
        <f t="shared" si="2"/>
        <v>11505.861000000001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11790</v>
      </c>
      <c r="E49" s="20">
        <f t="shared" si="0"/>
        <v>11505.861000000001</v>
      </c>
      <c r="F49" s="21">
        <v>54</v>
      </c>
      <c r="G49" s="22">
        <v>13.15</v>
      </c>
      <c r="H49" s="24">
        <v>13.3</v>
      </c>
      <c r="I49" s="20">
        <v>11790</v>
      </c>
      <c r="J49" s="20">
        <f t="shared" si="1"/>
        <v>11505.861000000001</v>
      </c>
      <c r="K49" s="21">
        <v>86</v>
      </c>
      <c r="L49" s="24">
        <v>21.15</v>
      </c>
      <c r="M49" s="22">
        <v>21.3</v>
      </c>
      <c r="N49" s="20">
        <v>11790</v>
      </c>
      <c r="O49" s="20">
        <f t="shared" si="2"/>
        <v>11505.861000000001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11790</v>
      </c>
      <c r="E50" s="20">
        <f t="shared" si="0"/>
        <v>11505.861000000001</v>
      </c>
      <c r="F50" s="21">
        <v>55</v>
      </c>
      <c r="G50" s="22">
        <v>13.3</v>
      </c>
      <c r="H50" s="24">
        <v>13.45</v>
      </c>
      <c r="I50" s="20">
        <v>11790</v>
      </c>
      <c r="J50" s="20">
        <f t="shared" si="1"/>
        <v>11505.861000000001</v>
      </c>
      <c r="K50" s="21">
        <v>87</v>
      </c>
      <c r="L50" s="24">
        <v>21.3</v>
      </c>
      <c r="M50" s="22">
        <v>21.45</v>
      </c>
      <c r="N50" s="20">
        <v>11790</v>
      </c>
      <c r="O50" s="20">
        <f t="shared" si="2"/>
        <v>11505.861000000001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11790</v>
      </c>
      <c r="E51" s="20">
        <f t="shared" si="0"/>
        <v>11505.861000000001</v>
      </c>
      <c r="F51" s="21">
        <v>56</v>
      </c>
      <c r="G51" s="22">
        <v>13.45</v>
      </c>
      <c r="H51" s="24">
        <v>14</v>
      </c>
      <c r="I51" s="20">
        <v>11790</v>
      </c>
      <c r="J51" s="20">
        <f t="shared" si="1"/>
        <v>11505.861000000001</v>
      </c>
      <c r="K51" s="21">
        <v>88</v>
      </c>
      <c r="L51" s="24">
        <v>21.45</v>
      </c>
      <c r="M51" s="22">
        <v>22</v>
      </c>
      <c r="N51" s="20">
        <v>11790</v>
      </c>
      <c r="O51" s="20">
        <f t="shared" si="2"/>
        <v>11505.861000000001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11790</v>
      </c>
      <c r="E52" s="20">
        <f t="shared" si="0"/>
        <v>11505.861000000001</v>
      </c>
      <c r="F52" s="21">
        <v>57</v>
      </c>
      <c r="G52" s="22">
        <v>14</v>
      </c>
      <c r="H52" s="24">
        <v>14.15</v>
      </c>
      <c r="I52" s="20">
        <v>11790</v>
      </c>
      <c r="J52" s="20">
        <f t="shared" si="1"/>
        <v>11505.861000000001</v>
      </c>
      <c r="K52" s="21">
        <v>89</v>
      </c>
      <c r="L52" s="24">
        <v>22</v>
      </c>
      <c r="M52" s="22">
        <v>22.15</v>
      </c>
      <c r="N52" s="20">
        <v>11790</v>
      </c>
      <c r="O52" s="20">
        <f t="shared" si="2"/>
        <v>11505.861000000001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11790</v>
      </c>
      <c r="E53" s="20">
        <f t="shared" si="0"/>
        <v>11505.861000000001</v>
      </c>
      <c r="F53" s="21">
        <v>58</v>
      </c>
      <c r="G53" s="22">
        <v>14.15</v>
      </c>
      <c r="H53" s="24">
        <v>14.3</v>
      </c>
      <c r="I53" s="20">
        <v>11790</v>
      </c>
      <c r="J53" s="20">
        <f t="shared" si="1"/>
        <v>11505.861000000001</v>
      </c>
      <c r="K53" s="21">
        <v>90</v>
      </c>
      <c r="L53" s="24">
        <v>22.15</v>
      </c>
      <c r="M53" s="22">
        <v>22.3</v>
      </c>
      <c r="N53" s="20">
        <v>11790</v>
      </c>
      <c r="O53" s="20">
        <f t="shared" si="2"/>
        <v>11505.861000000001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11790</v>
      </c>
      <c r="E54" s="20">
        <f t="shared" si="0"/>
        <v>11505.861000000001</v>
      </c>
      <c r="F54" s="21">
        <v>59</v>
      </c>
      <c r="G54" s="22">
        <v>14.3</v>
      </c>
      <c r="H54" s="24">
        <v>14.45</v>
      </c>
      <c r="I54" s="20">
        <v>11790</v>
      </c>
      <c r="J54" s="20">
        <f t="shared" si="1"/>
        <v>11505.861000000001</v>
      </c>
      <c r="K54" s="21">
        <v>91</v>
      </c>
      <c r="L54" s="24">
        <v>22.3</v>
      </c>
      <c r="M54" s="22">
        <v>22.45</v>
      </c>
      <c r="N54" s="20">
        <v>11790</v>
      </c>
      <c r="O54" s="20">
        <f t="shared" si="2"/>
        <v>11505.861000000001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11790</v>
      </c>
      <c r="E55" s="20">
        <f t="shared" si="0"/>
        <v>11505.861000000001</v>
      </c>
      <c r="F55" s="21">
        <v>60</v>
      </c>
      <c r="G55" s="22">
        <v>14.45</v>
      </c>
      <c r="H55" s="22">
        <v>15</v>
      </c>
      <c r="I55" s="20">
        <v>11790</v>
      </c>
      <c r="J55" s="20">
        <f t="shared" si="1"/>
        <v>11505.861000000001</v>
      </c>
      <c r="K55" s="21">
        <v>92</v>
      </c>
      <c r="L55" s="24">
        <v>22.45</v>
      </c>
      <c r="M55" s="22">
        <v>23</v>
      </c>
      <c r="N55" s="20">
        <v>11790</v>
      </c>
      <c r="O55" s="20">
        <f t="shared" si="2"/>
        <v>11505.861000000001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11790</v>
      </c>
      <c r="E56" s="20">
        <f t="shared" si="0"/>
        <v>11505.861000000001</v>
      </c>
      <c r="F56" s="21">
        <v>61</v>
      </c>
      <c r="G56" s="22">
        <v>15</v>
      </c>
      <c r="H56" s="22">
        <v>15.15</v>
      </c>
      <c r="I56" s="20">
        <v>11790</v>
      </c>
      <c r="J56" s="20">
        <f t="shared" si="1"/>
        <v>11505.861000000001</v>
      </c>
      <c r="K56" s="21">
        <v>93</v>
      </c>
      <c r="L56" s="24">
        <v>23</v>
      </c>
      <c r="M56" s="22">
        <v>23.15</v>
      </c>
      <c r="N56" s="20">
        <v>11790</v>
      </c>
      <c r="O56" s="20">
        <f t="shared" si="2"/>
        <v>11505.861000000001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11790</v>
      </c>
      <c r="E57" s="20">
        <f t="shared" si="0"/>
        <v>11505.861000000001</v>
      </c>
      <c r="F57" s="21">
        <v>62</v>
      </c>
      <c r="G57" s="22">
        <v>15.15</v>
      </c>
      <c r="H57" s="22">
        <v>15.3</v>
      </c>
      <c r="I57" s="20">
        <v>11790</v>
      </c>
      <c r="J57" s="20">
        <f t="shared" si="1"/>
        <v>11505.861000000001</v>
      </c>
      <c r="K57" s="21">
        <v>94</v>
      </c>
      <c r="L57" s="22">
        <v>23.15</v>
      </c>
      <c r="M57" s="22">
        <v>23.3</v>
      </c>
      <c r="N57" s="20">
        <v>11790</v>
      </c>
      <c r="O57" s="20">
        <f t="shared" si="2"/>
        <v>11505.861000000001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11790</v>
      </c>
      <c r="E58" s="20">
        <f t="shared" si="0"/>
        <v>11505.861000000001</v>
      </c>
      <c r="F58" s="21">
        <v>63</v>
      </c>
      <c r="G58" s="22">
        <v>15.3</v>
      </c>
      <c r="H58" s="22">
        <v>15.45</v>
      </c>
      <c r="I58" s="20">
        <v>11790</v>
      </c>
      <c r="J58" s="20">
        <f t="shared" si="1"/>
        <v>11505.861000000001</v>
      </c>
      <c r="K58" s="21">
        <v>95</v>
      </c>
      <c r="L58" s="22">
        <v>23.3</v>
      </c>
      <c r="M58" s="22">
        <v>23.45</v>
      </c>
      <c r="N58" s="20">
        <v>11790</v>
      </c>
      <c r="O58" s="20">
        <f t="shared" si="2"/>
        <v>11505.861000000001</v>
      </c>
      <c r="Q58">
        <f>AVERAGE(N28:N59,I28:I59,D28:D59)/1000</f>
        <v>11.79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11790</v>
      </c>
      <c r="E59" s="20">
        <f t="shared" si="0"/>
        <v>11505.861000000001</v>
      </c>
      <c r="F59" s="21">
        <v>64</v>
      </c>
      <c r="G59" s="22">
        <v>15.45</v>
      </c>
      <c r="H59" s="22">
        <v>16</v>
      </c>
      <c r="I59" s="20">
        <v>11790</v>
      </c>
      <c r="J59" s="20">
        <f t="shared" si="1"/>
        <v>11505.861000000001</v>
      </c>
      <c r="K59" s="26">
        <v>96</v>
      </c>
      <c r="L59" s="22">
        <v>23.45</v>
      </c>
      <c r="M59" s="27">
        <v>24</v>
      </c>
      <c r="N59" s="20">
        <v>11790</v>
      </c>
      <c r="O59" s="20">
        <f t="shared" si="2"/>
        <v>11505.861000000001</v>
      </c>
    </row>
    <row r="60" spans="1:18" ht="12.75" customHeight="1">
      <c r="A60" s="28"/>
      <c r="B60" s="29"/>
      <c r="C60" s="30"/>
      <c r="D60" s="31">
        <f>SUM(D28:D59)</f>
        <v>377280</v>
      </c>
      <c r="E60" s="32">
        <f>SUM(E28:E59)</f>
        <v>368187.55199999985</v>
      </c>
      <c r="F60" s="33"/>
      <c r="G60" s="34"/>
      <c r="H60" s="34"/>
      <c r="I60" s="32">
        <f>SUM(I28:I59)</f>
        <v>377280</v>
      </c>
      <c r="J60" s="31">
        <f>SUM(J28:J59)</f>
        <v>368187.55199999985</v>
      </c>
      <c r="K60" s="33"/>
      <c r="L60" s="34"/>
      <c r="M60" s="34"/>
      <c r="N60" s="31">
        <f>SUM(N28:N59)</f>
        <v>377280</v>
      </c>
      <c r="O60" s="32">
        <f>SUM(O28:O59)</f>
        <v>368187.55199999985</v>
      </c>
      <c r="P60" s="12"/>
      <c r="Q60" s="35"/>
      <c r="R60" s="12"/>
    </row>
    <row r="64" spans="1:18" ht="12.75" customHeight="1">
      <c r="A64" t="s">
        <v>93</v>
      </c>
      <c r="B64">
        <f>SUM(D60,I60,N60)/(4000*1000)</f>
        <v>0.28295999999999999</v>
      </c>
      <c r="C64">
        <f>ROUNDDOWN(SUM(E60,J60,O60)/(4000*1000),4)</f>
        <v>0.27610000000000001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95</v>
      </c>
      <c r="N12" s="2" t="s">
        <v>96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56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11790</v>
      </c>
      <c r="E28" s="20">
        <f t="shared" ref="E28:E59" si="0">D28*(100-2.41)/100</f>
        <v>11505.861000000001</v>
      </c>
      <c r="F28" s="21">
        <v>33</v>
      </c>
      <c r="G28" s="22">
        <v>8</v>
      </c>
      <c r="H28" s="22">
        <v>8.15</v>
      </c>
      <c r="I28" s="20">
        <v>11790</v>
      </c>
      <c r="J28" s="20">
        <f t="shared" ref="J28:J59" si="1">I28*(100-2.41)/100</f>
        <v>11505.861000000001</v>
      </c>
      <c r="K28" s="21">
        <v>65</v>
      </c>
      <c r="L28" s="22">
        <v>16</v>
      </c>
      <c r="M28" s="22">
        <v>16.149999999999999</v>
      </c>
      <c r="N28" s="20">
        <v>11790</v>
      </c>
      <c r="O28" s="20">
        <f t="shared" ref="O28:O59" si="2">N28*(100-2.41)/100</f>
        <v>11505.861000000001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11790</v>
      </c>
      <c r="E29" s="20">
        <f t="shared" si="0"/>
        <v>11505.861000000001</v>
      </c>
      <c r="F29" s="21">
        <v>34</v>
      </c>
      <c r="G29" s="22">
        <v>8.15</v>
      </c>
      <c r="H29" s="22">
        <v>8.3000000000000007</v>
      </c>
      <c r="I29" s="20">
        <v>11790</v>
      </c>
      <c r="J29" s="20">
        <f t="shared" si="1"/>
        <v>11505.861000000001</v>
      </c>
      <c r="K29" s="21">
        <v>66</v>
      </c>
      <c r="L29" s="22">
        <v>16.149999999999999</v>
      </c>
      <c r="M29" s="22">
        <v>16.3</v>
      </c>
      <c r="N29" s="20">
        <v>11790</v>
      </c>
      <c r="O29" s="20">
        <f t="shared" si="2"/>
        <v>11505.861000000001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11790</v>
      </c>
      <c r="E30" s="20">
        <f t="shared" si="0"/>
        <v>11505.861000000001</v>
      </c>
      <c r="F30" s="21">
        <v>35</v>
      </c>
      <c r="G30" s="22">
        <v>8.3000000000000007</v>
      </c>
      <c r="H30" s="22">
        <v>8.4499999999999993</v>
      </c>
      <c r="I30" s="20">
        <v>11790</v>
      </c>
      <c r="J30" s="20">
        <f t="shared" si="1"/>
        <v>11505.861000000001</v>
      </c>
      <c r="K30" s="21">
        <v>67</v>
      </c>
      <c r="L30" s="22">
        <v>16.3</v>
      </c>
      <c r="M30" s="22">
        <v>16.45</v>
      </c>
      <c r="N30" s="20">
        <v>11790</v>
      </c>
      <c r="O30" s="20">
        <f t="shared" si="2"/>
        <v>11505.861000000001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11790</v>
      </c>
      <c r="E31" s="20">
        <f t="shared" si="0"/>
        <v>11505.861000000001</v>
      </c>
      <c r="F31" s="21">
        <v>36</v>
      </c>
      <c r="G31" s="22">
        <v>8.4499999999999993</v>
      </c>
      <c r="H31" s="22">
        <v>9</v>
      </c>
      <c r="I31" s="20">
        <v>11790</v>
      </c>
      <c r="J31" s="20">
        <f t="shared" si="1"/>
        <v>11505.861000000001</v>
      </c>
      <c r="K31" s="21">
        <v>68</v>
      </c>
      <c r="L31" s="22">
        <v>16.45</v>
      </c>
      <c r="M31" s="22">
        <v>17</v>
      </c>
      <c r="N31" s="20">
        <v>11790</v>
      </c>
      <c r="O31" s="20">
        <f t="shared" si="2"/>
        <v>11505.861000000001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11790</v>
      </c>
      <c r="E32" s="20">
        <f t="shared" si="0"/>
        <v>11505.861000000001</v>
      </c>
      <c r="F32" s="21">
        <v>37</v>
      </c>
      <c r="G32" s="22">
        <v>9</v>
      </c>
      <c r="H32" s="22">
        <v>9.15</v>
      </c>
      <c r="I32" s="20">
        <v>11790</v>
      </c>
      <c r="J32" s="20">
        <f t="shared" si="1"/>
        <v>11505.861000000001</v>
      </c>
      <c r="K32" s="21">
        <v>69</v>
      </c>
      <c r="L32" s="22">
        <v>17</v>
      </c>
      <c r="M32" s="22">
        <v>17.149999999999999</v>
      </c>
      <c r="N32" s="20">
        <v>11790</v>
      </c>
      <c r="O32" s="20">
        <f t="shared" si="2"/>
        <v>11505.861000000001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11790</v>
      </c>
      <c r="E33" s="20">
        <f t="shared" si="0"/>
        <v>11505.861000000001</v>
      </c>
      <c r="F33" s="21">
        <v>38</v>
      </c>
      <c r="G33" s="22">
        <v>9.15</v>
      </c>
      <c r="H33" s="22">
        <v>9.3000000000000007</v>
      </c>
      <c r="I33" s="20">
        <v>11790</v>
      </c>
      <c r="J33" s="20">
        <f t="shared" si="1"/>
        <v>11505.861000000001</v>
      </c>
      <c r="K33" s="21">
        <v>70</v>
      </c>
      <c r="L33" s="22">
        <v>17.149999999999999</v>
      </c>
      <c r="M33" s="22">
        <v>17.3</v>
      </c>
      <c r="N33" s="20">
        <v>11790</v>
      </c>
      <c r="O33" s="20">
        <f t="shared" si="2"/>
        <v>11505.861000000001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11790</v>
      </c>
      <c r="E34" s="20">
        <f t="shared" si="0"/>
        <v>11505.861000000001</v>
      </c>
      <c r="F34" s="21">
        <v>39</v>
      </c>
      <c r="G34" s="22">
        <v>9.3000000000000007</v>
      </c>
      <c r="H34" s="22">
        <v>9.4499999999999993</v>
      </c>
      <c r="I34" s="20">
        <v>11790</v>
      </c>
      <c r="J34" s="20">
        <f t="shared" si="1"/>
        <v>11505.861000000001</v>
      </c>
      <c r="K34" s="21">
        <v>71</v>
      </c>
      <c r="L34" s="22">
        <v>17.3</v>
      </c>
      <c r="M34" s="22">
        <v>17.45</v>
      </c>
      <c r="N34" s="20">
        <v>11790</v>
      </c>
      <c r="O34" s="20">
        <f t="shared" si="2"/>
        <v>11505.861000000001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11790</v>
      </c>
      <c r="E35" s="20">
        <f t="shared" si="0"/>
        <v>11505.861000000001</v>
      </c>
      <c r="F35" s="21">
        <v>40</v>
      </c>
      <c r="G35" s="22">
        <v>9.4499999999999993</v>
      </c>
      <c r="H35" s="22">
        <v>10</v>
      </c>
      <c r="I35" s="20">
        <v>11790</v>
      </c>
      <c r="J35" s="20">
        <f t="shared" si="1"/>
        <v>11505.861000000001</v>
      </c>
      <c r="K35" s="21">
        <v>72</v>
      </c>
      <c r="L35" s="24">
        <v>17.45</v>
      </c>
      <c r="M35" s="22">
        <v>18</v>
      </c>
      <c r="N35" s="20">
        <v>11790</v>
      </c>
      <c r="O35" s="20">
        <f t="shared" si="2"/>
        <v>11505.861000000001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11790</v>
      </c>
      <c r="E36" s="20">
        <f t="shared" si="0"/>
        <v>11505.861000000001</v>
      </c>
      <c r="F36" s="21">
        <v>41</v>
      </c>
      <c r="G36" s="22">
        <v>10</v>
      </c>
      <c r="H36" s="24">
        <v>10.15</v>
      </c>
      <c r="I36" s="20">
        <v>11790</v>
      </c>
      <c r="J36" s="20">
        <f t="shared" si="1"/>
        <v>11505.861000000001</v>
      </c>
      <c r="K36" s="21">
        <v>73</v>
      </c>
      <c r="L36" s="24">
        <v>18</v>
      </c>
      <c r="M36" s="22">
        <v>18.149999999999999</v>
      </c>
      <c r="N36" s="20">
        <v>11790</v>
      </c>
      <c r="O36" s="20">
        <f t="shared" si="2"/>
        <v>11505.861000000001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11790</v>
      </c>
      <c r="E37" s="20">
        <f t="shared" si="0"/>
        <v>11505.861000000001</v>
      </c>
      <c r="F37" s="21">
        <v>42</v>
      </c>
      <c r="G37" s="22">
        <v>10.15</v>
      </c>
      <c r="H37" s="24">
        <v>10.3</v>
      </c>
      <c r="I37" s="20">
        <v>11790</v>
      </c>
      <c r="J37" s="20">
        <f t="shared" si="1"/>
        <v>11505.861000000001</v>
      </c>
      <c r="K37" s="21">
        <v>74</v>
      </c>
      <c r="L37" s="24">
        <v>18.149999999999999</v>
      </c>
      <c r="M37" s="22">
        <v>18.3</v>
      </c>
      <c r="N37" s="20">
        <v>11790</v>
      </c>
      <c r="O37" s="20">
        <f t="shared" si="2"/>
        <v>11505.861000000001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11790</v>
      </c>
      <c r="E38" s="20">
        <f t="shared" si="0"/>
        <v>11505.861000000001</v>
      </c>
      <c r="F38" s="21">
        <v>43</v>
      </c>
      <c r="G38" s="22">
        <v>10.3</v>
      </c>
      <c r="H38" s="24">
        <v>10.45</v>
      </c>
      <c r="I38" s="20">
        <v>11790</v>
      </c>
      <c r="J38" s="20">
        <f t="shared" si="1"/>
        <v>11505.861000000001</v>
      </c>
      <c r="K38" s="21">
        <v>75</v>
      </c>
      <c r="L38" s="24">
        <v>18.3</v>
      </c>
      <c r="M38" s="22">
        <v>18.45</v>
      </c>
      <c r="N38" s="20">
        <v>11790</v>
      </c>
      <c r="O38" s="20">
        <f t="shared" si="2"/>
        <v>11505.861000000001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11790</v>
      </c>
      <c r="E39" s="20">
        <f t="shared" si="0"/>
        <v>11505.861000000001</v>
      </c>
      <c r="F39" s="21">
        <v>44</v>
      </c>
      <c r="G39" s="22">
        <v>10.45</v>
      </c>
      <c r="H39" s="24">
        <v>11</v>
      </c>
      <c r="I39" s="20">
        <v>11790</v>
      </c>
      <c r="J39" s="20">
        <f t="shared" si="1"/>
        <v>11505.861000000001</v>
      </c>
      <c r="K39" s="21">
        <v>76</v>
      </c>
      <c r="L39" s="24">
        <v>18.45</v>
      </c>
      <c r="M39" s="22">
        <v>19</v>
      </c>
      <c r="N39" s="20">
        <v>11790</v>
      </c>
      <c r="O39" s="20">
        <f t="shared" si="2"/>
        <v>11505.861000000001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11790</v>
      </c>
      <c r="E40" s="20">
        <f t="shared" si="0"/>
        <v>11505.861000000001</v>
      </c>
      <c r="F40" s="21">
        <v>45</v>
      </c>
      <c r="G40" s="22">
        <v>11</v>
      </c>
      <c r="H40" s="24">
        <v>11.15</v>
      </c>
      <c r="I40" s="20">
        <v>11790</v>
      </c>
      <c r="J40" s="20">
        <f t="shared" si="1"/>
        <v>11505.861000000001</v>
      </c>
      <c r="K40" s="21">
        <v>77</v>
      </c>
      <c r="L40" s="24">
        <v>19</v>
      </c>
      <c r="M40" s="22">
        <v>19.149999999999999</v>
      </c>
      <c r="N40" s="20">
        <v>11790</v>
      </c>
      <c r="O40" s="20">
        <f t="shared" si="2"/>
        <v>11505.861000000001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11790</v>
      </c>
      <c r="E41" s="20">
        <f t="shared" si="0"/>
        <v>11505.861000000001</v>
      </c>
      <c r="F41" s="21">
        <v>46</v>
      </c>
      <c r="G41" s="22">
        <v>11.15</v>
      </c>
      <c r="H41" s="24">
        <v>11.3</v>
      </c>
      <c r="I41" s="20">
        <v>11790</v>
      </c>
      <c r="J41" s="20">
        <f t="shared" si="1"/>
        <v>11505.861000000001</v>
      </c>
      <c r="K41" s="21">
        <v>78</v>
      </c>
      <c r="L41" s="24">
        <v>19.149999999999999</v>
      </c>
      <c r="M41" s="22">
        <v>19.3</v>
      </c>
      <c r="N41" s="20">
        <v>11790</v>
      </c>
      <c r="O41" s="20">
        <f t="shared" si="2"/>
        <v>11505.861000000001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11790</v>
      </c>
      <c r="E42" s="20">
        <f t="shared" si="0"/>
        <v>11505.861000000001</v>
      </c>
      <c r="F42" s="21">
        <v>47</v>
      </c>
      <c r="G42" s="22">
        <v>11.3</v>
      </c>
      <c r="H42" s="24">
        <v>11.45</v>
      </c>
      <c r="I42" s="20">
        <v>11790</v>
      </c>
      <c r="J42" s="20">
        <f t="shared" si="1"/>
        <v>11505.861000000001</v>
      </c>
      <c r="K42" s="21">
        <v>79</v>
      </c>
      <c r="L42" s="24">
        <v>19.3</v>
      </c>
      <c r="M42" s="22">
        <v>19.45</v>
      </c>
      <c r="N42" s="20">
        <v>11790</v>
      </c>
      <c r="O42" s="20">
        <f t="shared" si="2"/>
        <v>11505.861000000001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11790</v>
      </c>
      <c r="E43" s="20">
        <f t="shared" si="0"/>
        <v>11505.861000000001</v>
      </c>
      <c r="F43" s="21">
        <v>48</v>
      </c>
      <c r="G43" s="22">
        <v>11.45</v>
      </c>
      <c r="H43" s="24">
        <v>12</v>
      </c>
      <c r="I43" s="20">
        <v>11790</v>
      </c>
      <c r="J43" s="20">
        <f t="shared" si="1"/>
        <v>11505.861000000001</v>
      </c>
      <c r="K43" s="21">
        <v>80</v>
      </c>
      <c r="L43" s="24">
        <v>19.45</v>
      </c>
      <c r="M43" s="22">
        <v>20</v>
      </c>
      <c r="N43" s="20">
        <v>11790</v>
      </c>
      <c r="O43" s="20">
        <f t="shared" si="2"/>
        <v>11505.861000000001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11790</v>
      </c>
      <c r="E44" s="20">
        <f t="shared" si="0"/>
        <v>11505.861000000001</v>
      </c>
      <c r="F44" s="21">
        <v>49</v>
      </c>
      <c r="G44" s="22">
        <v>12</v>
      </c>
      <c r="H44" s="24">
        <v>12.15</v>
      </c>
      <c r="I44" s="20">
        <v>11790</v>
      </c>
      <c r="J44" s="20">
        <f t="shared" si="1"/>
        <v>11505.861000000001</v>
      </c>
      <c r="K44" s="21">
        <v>81</v>
      </c>
      <c r="L44" s="24">
        <v>20</v>
      </c>
      <c r="M44" s="22">
        <v>20.149999999999999</v>
      </c>
      <c r="N44" s="20">
        <v>11790</v>
      </c>
      <c r="O44" s="20">
        <f t="shared" si="2"/>
        <v>11505.861000000001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11790</v>
      </c>
      <c r="E45" s="20">
        <f t="shared" si="0"/>
        <v>11505.861000000001</v>
      </c>
      <c r="F45" s="21">
        <v>50</v>
      </c>
      <c r="G45" s="22">
        <v>12.15</v>
      </c>
      <c r="H45" s="24">
        <v>12.3</v>
      </c>
      <c r="I45" s="20">
        <v>11790</v>
      </c>
      <c r="J45" s="20">
        <f t="shared" si="1"/>
        <v>11505.861000000001</v>
      </c>
      <c r="K45" s="21">
        <v>82</v>
      </c>
      <c r="L45" s="24">
        <v>20.149999999999999</v>
      </c>
      <c r="M45" s="22">
        <v>20.3</v>
      </c>
      <c r="N45" s="20">
        <v>11790</v>
      </c>
      <c r="O45" s="20">
        <f t="shared" si="2"/>
        <v>11505.861000000001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11790</v>
      </c>
      <c r="E46" s="20">
        <f t="shared" si="0"/>
        <v>11505.861000000001</v>
      </c>
      <c r="F46" s="21">
        <v>51</v>
      </c>
      <c r="G46" s="22">
        <v>12.3</v>
      </c>
      <c r="H46" s="24">
        <v>12.45</v>
      </c>
      <c r="I46" s="20">
        <v>11790</v>
      </c>
      <c r="J46" s="20">
        <f t="shared" si="1"/>
        <v>11505.861000000001</v>
      </c>
      <c r="K46" s="21">
        <v>83</v>
      </c>
      <c r="L46" s="24">
        <v>20.3</v>
      </c>
      <c r="M46" s="22">
        <v>20.45</v>
      </c>
      <c r="N46" s="20">
        <v>11790</v>
      </c>
      <c r="O46" s="20">
        <f t="shared" si="2"/>
        <v>11505.861000000001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11790</v>
      </c>
      <c r="E47" s="20">
        <f t="shared" si="0"/>
        <v>11505.861000000001</v>
      </c>
      <c r="F47" s="21">
        <v>52</v>
      </c>
      <c r="G47" s="22">
        <v>12.45</v>
      </c>
      <c r="H47" s="24">
        <v>13</v>
      </c>
      <c r="I47" s="20">
        <v>11790</v>
      </c>
      <c r="J47" s="20">
        <f t="shared" si="1"/>
        <v>11505.861000000001</v>
      </c>
      <c r="K47" s="21">
        <v>84</v>
      </c>
      <c r="L47" s="24">
        <v>20.45</v>
      </c>
      <c r="M47" s="22">
        <v>21</v>
      </c>
      <c r="N47" s="20">
        <v>11790</v>
      </c>
      <c r="O47" s="20">
        <f t="shared" si="2"/>
        <v>11505.861000000001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11790</v>
      </c>
      <c r="E48" s="20">
        <f t="shared" si="0"/>
        <v>11505.861000000001</v>
      </c>
      <c r="F48" s="21">
        <v>53</v>
      </c>
      <c r="G48" s="22">
        <v>13</v>
      </c>
      <c r="H48" s="24">
        <v>13.15</v>
      </c>
      <c r="I48" s="20">
        <v>11790</v>
      </c>
      <c r="J48" s="20">
        <f t="shared" si="1"/>
        <v>11505.861000000001</v>
      </c>
      <c r="K48" s="21">
        <v>85</v>
      </c>
      <c r="L48" s="24">
        <v>21</v>
      </c>
      <c r="M48" s="22">
        <v>21.15</v>
      </c>
      <c r="N48" s="20">
        <v>11790</v>
      </c>
      <c r="O48" s="20">
        <f t="shared" si="2"/>
        <v>11505.861000000001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11790</v>
      </c>
      <c r="E49" s="20">
        <f t="shared" si="0"/>
        <v>11505.861000000001</v>
      </c>
      <c r="F49" s="21">
        <v>54</v>
      </c>
      <c r="G49" s="22">
        <v>13.15</v>
      </c>
      <c r="H49" s="24">
        <v>13.3</v>
      </c>
      <c r="I49" s="20">
        <v>11790</v>
      </c>
      <c r="J49" s="20">
        <f t="shared" si="1"/>
        <v>11505.861000000001</v>
      </c>
      <c r="K49" s="21">
        <v>86</v>
      </c>
      <c r="L49" s="24">
        <v>21.15</v>
      </c>
      <c r="M49" s="22">
        <v>21.3</v>
      </c>
      <c r="N49" s="20">
        <v>11790</v>
      </c>
      <c r="O49" s="20">
        <f t="shared" si="2"/>
        <v>11505.861000000001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11790</v>
      </c>
      <c r="E50" s="20">
        <f t="shared" si="0"/>
        <v>11505.861000000001</v>
      </c>
      <c r="F50" s="21">
        <v>55</v>
      </c>
      <c r="G50" s="22">
        <v>13.3</v>
      </c>
      <c r="H50" s="24">
        <v>13.45</v>
      </c>
      <c r="I50" s="20">
        <v>11790</v>
      </c>
      <c r="J50" s="20">
        <f t="shared" si="1"/>
        <v>11505.861000000001</v>
      </c>
      <c r="K50" s="21">
        <v>87</v>
      </c>
      <c r="L50" s="24">
        <v>21.3</v>
      </c>
      <c r="M50" s="22">
        <v>21.45</v>
      </c>
      <c r="N50" s="20">
        <v>11790</v>
      </c>
      <c r="O50" s="20">
        <f t="shared" si="2"/>
        <v>11505.861000000001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11790</v>
      </c>
      <c r="E51" s="20">
        <f t="shared" si="0"/>
        <v>11505.861000000001</v>
      </c>
      <c r="F51" s="21">
        <v>56</v>
      </c>
      <c r="G51" s="22">
        <v>13.45</v>
      </c>
      <c r="H51" s="24">
        <v>14</v>
      </c>
      <c r="I51" s="20">
        <v>11790</v>
      </c>
      <c r="J51" s="20">
        <f t="shared" si="1"/>
        <v>11505.861000000001</v>
      </c>
      <c r="K51" s="21">
        <v>88</v>
      </c>
      <c r="L51" s="24">
        <v>21.45</v>
      </c>
      <c r="M51" s="22">
        <v>22</v>
      </c>
      <c r="N51" s="20">
        <v>11790</v>
      </c>
      <c r="O51" s="20">
        <f t="shared" si="2"/>
        <v>11505.861000000001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11790</v>
      </c>
      <c r="E52" s="20">
        <f t="shared" si="0"/>
        <v>11505.861000000001</v>
      </c>
      <c r="F52" s="21">
        <v>57</v>
      </c>
      <c r="G52" s="22">
        <v>14</v>
      </c>
      <c r="H52" s="24">
        <v>14.15</v>
      </c>
      <c r="I52" s="20">
        <v>11790</v>
      </c>
      <c r="J52" s="20">
        <f t="shared" si="1"/>
        <v>11505.861000000001</v>
      </c>
      <c r="K52" s="21">
        <v>89</v>
      </c>
      <c r="L52" s="24">
        <v>22</v>
      </c>
      <c r="M52" s="22">
        <v>22.15</v>
      </c>
      <c r="N52" s="20">
        <v>11790</v>
      </c>
      <c r="O52" s="20">
        <f t="shared" si="2"/>
        <v>11505.861000000001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11790</v>
      </c>
      <c r="E53" s="20">
        <f t="shared" si="0"/>
        <v>11505.861000000001</v>
      </c>
      <c r="F53" s="21">
        <v>58</v>
      </c>
      <c r="G53" s="22">
        <v>14.15</v>
      </c>
      <c r="H53" s="24">
        <v>14.3</v>
      </c>
      <c r="I53" s="20">
        <v>11790</v>
      </c>
      <c r="J53" s="20">
        <f t="shared" si="1"/>
        <v>11505.861000000001</v>
      </c>
      <c r="K53" s="21">
        <v>90</v>
      </c>
      <c r="L53" s="24">
        <v>22.15</v>
      </c>
      <c r="M53" s="22">
        <v>22.3</v>
      </c>
      <c r="N53" s="20">
        <v>11790</v>
      </c>
      <c r="O53" s="20">
        <f t="shared" si="2"/>
        <v>11505.861000000001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11790</v>
      </c>
      <c r="E54" s="20">
        <f t="shared" si="0"/>
        <v>11505.861000000001</v>
      </c>
      <c r="F54" s="21">
        <v>59</v>
      </c>
      <c r="G54" s="22">
        <v>14.3</v>
      </c>
      <c r="H54" s="24">
        <v>14.45</v>
      </c>
      <c r="I54" s="20">
        <v>11790</v>
      </c>
      <c r="J54" s="20">
        <f t="shared" si="1"/>
        <v>11505.861000000001</v>
      </c>
      <c r="K54" s="21">
        <v>91</v>
      </c>
      <c r="L54" s="24">
        <v>22.3</v>
      </c>
      <c r="M54" s="22">
        <v>22.45</v>
      </c>
      <c r="N54" s="20">
        <v>11790</v>
      </c>
      <c r="O54" s="20">
        <f t="shared" si="2"/>
        <v>11505.861000000001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11790</v>
      </c>
      <c r="E55" s="20">
        <f t="shared" si="0"/>
        <v>11505.861000000001</v>
      </c>
      <c r="F55" s="21">
        <v>60</v>
      </c>
      <c r="G55" s="22">
        <v>14.45</v>
      </c>
      <c r="H55" s="22">
        <v>15</v>
      </c>
      <c r="I55" s="20">
        <v>11790</v>
      </c>
      <c r="J55" s="20">
        <f t="shared" si="1"/>
        <v>11505.861000000001</v>
      </c>
      <c r="K55" s="21">
        <v>92</v>
      </c>
      <c r="L55" s="24">
        <v>22.45</v>
      </c>
      <c r="M55" s="22">
        <v>23</v>
      </c>
      <c r="N55" s="20">
        <v>11790</v>
      </c>
      <c r="O55" s="20">
        <f t="shared" si="2"/>
        <v>11505.861000000001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11790</v>
      </c>
      <c r="E56" s="20">
        <f t="shared" si="0"/>
        <v>11505.861000000001</v>
      </c>
      <c r="F56" s="21">
        <v>61</v>
      </c>
      <c r="G56" s="22">
        <v>15</v>
      </c>
      <c r="H56" s="22">
        <v>15.15</v>
      </c>
      <c r="I56" s="20">
        <v>11790</v>
      </c>
      <c r="J56" s="20">
        <f t="shared" si="1"/>
        <v>11505.861000000001</v>
      </c>
      <c r="K56" s="21">
        <v>93</v>
      </c>
      <c r="L56" s="24">
        <v>23</v>
      </c>
      <c r="M56" s="22">
        <v>23.15</v>
      </c>
      <c r="N56" s="20">
        <v>11790</v>
      </c>
      <c r="O56" s="20">
        <f t="shared" si="2"/>
        <v>11505.861000000001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11790</v>
      </c>
      <c r="E57" s="20">
        <f t="shared" si="0"/>
        <v>11505.861000000001</v>
      </c>
      <c r="F57" s="21">
        <v>62</v>
      </c>
      <c r="G57" s="22">
        <v>15.15</v>
      </c>
      <c r="H57" s="22">
        <v>15.3</v>
      </c>
      <c r="I57" s="20">
        <v>11790</v>
      </c>
      <c r="J57" s="20">
        <f t="shared" si="1"/>
        <v>11505.861000000001</v>
      </c>
      <c r="K57" s="21">
        <v>94</v>
      </c>
      <c r="L57" s="22">
        <v>23.15</v>
      </c>
      <c r="M57" s="22">
        <v>23.3</v>
      </c>
      <c r="N57" s="20">
        <v>11790</v>
      </c>
      <c r="O57" s="20">
        <f t="shared" si="2"/>
        <v>11505.861000000001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11790</v>
      </c>
      <c r="E58" s="20">
        <f t="shared" si="0"/>
        <v>11505.861000000001</v>
      </c>
      <c r="F58" s="21">
        <v>63</v>
      </c>
      <c r="G58" s="22">
        <v>15.3</v>
      </c>
      <c r="H58" s="22">
        <v>15.45</v>
      </c>
      <c r="I58" s="20">
        <v>11790</v>
      </c>
      <c r="J58" s="20">
        <f t="shared" si="1"/>
        <v>11505.861000000001</v>
      </c>
      <c r="K58" s="21">
        <v>95</v>
      </c>
      <c r="L58" s="22">
        <v>23.3</v>
      </c>
      <c r="M58" s="22">
        <v>23.45</v>
      </c>
      <c r="N58" s="20">
        <v>11790</v>
      </c>
      <c r="O58" s="20">
        <f t="shared" si="2"/>
        <v>11505.861000000001</v>
      </c>
      <c r="Q58">
        <f>AVERAGE(N28:N59,I28:I59,D28:D59)/1000</f>
        <v>11.79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11790</v>
      </c>
      <c r="E59" s="20">
        <f t="shared" si="0"/>
        <v>11505.861000000001</v>
      </c>
      <c r="F59" s="21">
        <v>64</v>
      </c>
      <c r="G59" s="22">
        <v>15.45</v>
      </c>
      <c r="H59" s="22">
        <v>16</v>
      </c>
      <c r="I59" s="20">
        <v>11790</v>
      </c>
      <c r="J59" s="20">
        <f t="shared" si="1"/>
        <v>11505.861000000001</v>
      </c>
      <c r="K59" s="26">
        <v>96</v>
      </c>
      <c r="L59" s="22">
        <v>23.45</v>
      </c>
      <c r="M59" s="27">
        <v>24</v>
      </c>
      <c r="N59" s="20">
        <v>11790</v>
      </c>
      <c r="O59" s="20">
        <f t="shared" si="2"/>
        <v>11505.861000000001</v>
      </c>
    </row>
    <row r="60" spans="1:18" ht="12.75" customHeight="1">
      <c r="A60" s="28"/>
      <c r="B60" s="29"/>
      <c r="C60" s="30"/>
      <c r="D60" s="31">
        <f>SUM(D28:D59)</f>
        <v>377280</v>
      </c>
      <c r="E60" s="32">
        <f>SUM(E28:E59)</f>
        <v>368187.55199999985</v>
      </c>
      <c r="F60" s="33"/>
      <c r="G60" s="34"/>
      <c r="H60" s="34"/>
      <c r="I60" s="32">
        <f>SUM(I28:I59)</f>
        <v>377280</v>
      </c>
      <c r="J60" s="31">
        <f>SUM(J28:J59)</f>
        <v>368187.55199999985</v>
      </c>
      <c r="K60" s="33"/>
      <c r="L60" s="34"/>
      <c r="M60" s="34"/>
      <c r="N60" s="31">
        <f>SUM(N28:N59)</f>
        <v>377280</v>
      </c>
      <c r="O60" s="32">
        <f>SUM(O28:O59)</f>
        <v>368187.55199999985</v>
      </c>
      <c r="P60" s="12"/>
      <c r="Q60" s="35"/>
      <c r="R60" s="12"/>
    </row>
    <row r="64" spans="1:18" ht="12.75" customHeight="1">
      <c r="A64" t="s">
        <v>97</v>
      </c>
      <c r="B64">
        <f>SUM(D60,I60,N60)/(4000*1000)</f>
        <v>0.28295999999999999</v>
      </c>
      <c r="C64">
        <f>ROUNDDOWN(SUM(E60,J60,O60)/(4000*1000),4)</f>
        <v>0.27610000000000001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8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98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99</v>
      </c>
      <c r="N12" s="2" t="s">
        <v>100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47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11280</v>
      </c>
      <c r="E28" s="20">
        <f t="shared" ref="E28:E59" si="0">D28*(100-2.41)/100</f>
        <v>11008.152</v>
      </c>
      <c r="F28" s="21">
        <v>33</v>
      </c>
      <c r="G28" s="22">
        <v>8</v>
      </c>
      <c r="H28" s="22">
        <v>8.15</v>
      </c>
      <c r="I28" s="20">
        <v>11280</v>
      </c>
      <c r="J28" s="20">
        <f t="shared" ref="J28:J59" si="1">I28*(100-2.41)/100</f>
        <v>11008.152</v>
      </c>
      <c r="K28" s="21">
        <v>65</v>
      </c>
      <c r="L28" s="22">
        <v>16</v>
      </c>
      <c r="M28" s="22">
        <v>16.149999999999999</v>
      </c>
      <c r="N28" s="20">
        <v>11280</v>
      </c>
      <c r="O28" s="20">
        <f t="shared" ref="O28:O59" si="2">N28*(100-2.41)/100</f>
        <v>11008.152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11280</v>
      </c>
      <c r="E29" s="20">
        <f t="shared" si="0"/>
        <v>11008.152</v>
      </c>
      <c r="F29" s="21">
        <v>34</v>
      </c>
      <c r="G29" s="22">
        <v>8.15</v>
      </c>
      <c r="H29" s="22">
        <v>8.3000000000000007</v>
      </c>
      <c r="I29" s="20">
        <v>11280</v>
      </c>
      <c r="J29" s="20">
        <f t="shared" si="1"/>
        <v>11008.152</v>
      </c>
      <c r="K29" s="21">
        <v>66</v>
      </c>
      <c r="L29" s="22">
        <v>16.149999999999999</v>
      </c>
      <c r="M29" s="22">
        <v>16.3</v>
      </c>
      <c r="N29" s="20">
        <v>11280</v>
      </c>
      <c r="O29" s="20">
        <f t="shared" si="2"/>
        <v>11008.152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11280</v>
      </c>
      <c r="E30" s="20">
        <f t="shared" si="0"/>
        <v>11008.152</v>
      </c>
      <c r="F30" s="21">
        <v>35</v>
      </c>
      <c r="G30" s="22">
        <v>8.3000000000000007</v>
      </c>
      <c r="H30" s="22">
        <v>8.4499999999999993</v>
      </c>
      <c r="I30" s="20">
        <v>11280</v>
      </c>
      <c r="J30" s="20">
        <f t="shared" si="1"/>
        <v>11008.152</v>
      </c>
      <c r="K30" s="21">
        <v>67</v>
      </c>
      <c r="L30" s="22">
        <v>16.3</v>
      </c>
      <c r="M30" s="22">
        <v>16.45</v>
      </c>
      <c r="N30" s="20">
        <v>11280</v>
      </c>
      <c r="O30" s="20">
        <f t="shared" si="2"/>
        <v>11008.152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11280</v>
      </c>
      <c r="E31" s="20">
        <f t="shared" si="0"/>
        <v>11008.152</v>
      </c>
      <c r="F31" s="21">
        <v>36</v>
      </c>
      <c r="G31" s="22">
        <v>8.4499999999999993</v>
      </c>
      <c r="H31" s="22">
        <v>9</v>
      </c>
      <c r="I31" s="20">
        <v>11280</v>
      </c>
      <c r="J31" s="20">
        <f t="shared" si="1"/>
        <v>11008.152</v>
      </c>
      <c r="K31" s="21">
        <v>68</v>
      </c>
      <c r="L31" s="22">
        <v>16.45</v>
      </c>
      <c r="M31" s="22">
        <v>17</v>
      </c>
      <c r="N31" s="20">
        <v>11280</v>
      </c>
      <c r="O31" s="20">
        <f t="shared" si="2"/>
        <v>11008.152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11280</v>
      </c>
      <c r="E32" s="20">
        <f t="shared" si="0"/>
        <v>11008.152</v>
      </c>
      <c r="F32" s="21">
        <v>37</v>
      </c>
      <c r="G32" s="22">
        <v>9</v>
      </c>
      <c r="H32" s="22">
        <v>9.15</v>
      </c>
      <c r="I32" s="20">
        <v>11280</v>
      </c>
      <c r="J32" s="20">
        <f t="shared" si="1"/>
        <v>11008.152</v>
      </c>
      <c r="K32" s="21">
        <v>69</v>
      </c>
      <c r="L32" s="22">
        <v>17</v>
      </c>
      <c r="M32" s="22">
        <v>17.149999999999999</v>
      </c>
      <c r="N32" s="20">
        <v>11280</v>
      </c>
      <c r="O32" s="20">
        <f t="shared" si="2"/>
        <v>11008.152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11280</v>
      </c>
      <c r="E33" s="20">
        <f t="shared" si="0"/>
        <v>11008.152</v>
      </c>
      <c r="F33" s="21">
        <v>38</v>
      </c>
      <c r="G33" s="22">
        <v>9.15</v>
      </c>
      <c r="H33" s="22">
        <v>9.3000000000000007</v>
      </c>
      <c r="I33" s="20">
        <v>11280</v>
      </c>
      <c r="J33" s="20">
        <f t="shared" si="1"/>
        <v>11008.152</v>
      </c>
      <c r="K33" s="21">
        <v>70</v>
      </c>
      <c r="L33" s="22">
        <v>17.149999999999999</v>
      </c>
      <c r="M33" s="22">
        <v>17.3</v>
      </c>
      <c r="N33" s="20">
        <v>11280</v>
      </c>
      <c r="O33" s="20">
        <f t="shared" si="2"/>
        <v>11008.152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11280</v>
      </c>
      <c r="E34" s="20">
        <f t="shared" si="0"/>
        <v>11008.152</v>
      </c>
      <c r="F34" s="21">
        <v>39</v>
      </c>
      <c r="G34" s="22">
        <v>9.3000000000000007</v>
      </c>
      <c r="H34" s="22">
        <v>9.4499999999999993</v>
      </c>
      <c r="I34" s="20">
        <v>11280</v>
      </c>
      <c r="J34" s="20">
        <f t="shared" si="1"/>
        <v>11008.152</v>
      </c>
      <c r="K34" s="21">
        <v>71</v>
      </c>
      <c r="L34" s="22">
        <v>17.3</v>
      </c>
      <c r="M34" s="22">
        <v>17.45</v>
      </c>
      <c r="N34" s="20">
        <v>11280</v>
      </c>
      <c r="O34" s="20">
        <f t="shared" si="2"/>
        <v>11008.152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11280</v>
      </c>
      <c r="E35" s="20">
        <f t="shared" si="0"/>
        <v>11008.152</v>
      </c>
      <c r="F35" s="21">
        <v>40</v>
      </c>
      <c r="G35" s="22">
        <v>9.4499999999999993</v>
      </c>
      <c r="H35" s="22">
        <v>10</v>
      </c>
      <c r="I35" s="20">
        <v>11280</v>
      </c>
      <c r="J35" s="20">
        <f t="shared" si="1"/>
        <v>11008.152</v>
      </c>
      <c r="K35" s="21">
        <v>72</v>
      </c>
      <c r="L35" s="24">
        <v>17.45</v>
      </c>
      <c r="M35" s="22">
        <v>18</v>
      </c>
      <c r="N35" s="20">
        <v>11280</v>
      </c>
      <c r="O35" s="20">
        <f t="shared" si="2"/>
        <v>11008.152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11280</v>
      </c>
      <c r="E36" s="20">
        <f t="shared" si="0"/>
        <v>11008.152</v>
      </c>
      <c r="F36" s="21">
        <v>41</v>
      </c>
      <c r="G36" s="22">
        <v>10</v>
      </c>
      <c r="H36" s="24">
        <v>10.15</v>
      </c>
      <c r="I36" s="20">
        <v>11280</v>
      </c>
      <c r="J36" s="20">
        <f t="shared" si="1"/>
        <v>11008.152</v>
      </c>
      <c r="K36" s="21">
        <v>73</v>
      </c>
      <c r="L36" s="24">
        <v>18</v>
      </c>
      <c r="M36" s="22">
        <v>18.149999999999999</v>
      </c>
      <c r="N36" s="20">
        <v>11280</v>
      </c>
      <c r="O36" s="20">
        <f t="shared" si="2"/>
        <v>11008.152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11280</v>
      </c>
      <c r="E37" s="20">
        <f t="shared" si="0"/>
        <v>11008.152</v>
      </c>
      <c r="F37" s="21">
        <v>42</v>
      </c>
      <c r="G37" s="22">
        <v>10.15</v>
      </c>
      <c r="H37" s="24">
        <v>10.3</v>
      </c>
      <c r="I37" s="20">
        <v>11280</v>
      </c>
      <c r="J37" s="20">
        <f t="shared" si="1"/>
        <v>11008.152</v>
      </c>
      <c r="K37" s="21">
        <v>74</v>
      </c>
      <c r="L37" s="24">
        <v>18.149999999999999</v>
      </c>
      <c r="M37" s="22">
        <v>18.3</v>
      </c>
      <c r="N37" s="20">
        <v>11280</v>
      </c>
      <c r="O37" s="20">
        <f t="shared" si="2"/>
        <v>11008.152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11280</v>
      </c>
      <c r="E38" s="20">
        <f t="shared" si="0"/>
        <v>11008.152</v>
      </c>
      <c r="F38" s="21">
        <v>43</v>
      </c>
      <c r="G38" s="22">
        <v>10.3</v>
      </c>
      <c r="H38" s="24">
        <v>10.45</v>
      </c>
      <c r="I38" s="20">
        <v>11280</v>
      </c>
      <c r="J38" s="20">
        <f t="shared" si="1"/>
        <v>11008.152</v>
      </c>
      <c r="K38" s="21">
        <v>75</v>
      </c>
      <c r="L38" s="24">
        <v>18.3</v>
      </c>
      <c r="M38" s="22">
        <v>18.45</v>
      </c>
      <c r="N38" s="20">
        <v>11280</v>
      </c>
      <c r="O38" s="20">
        <f t="shared" si="2"/>
        <v>11008.152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11280</v>
      </c>
      <c r="E39" s="20">
        <f t="shared" si="0"/>
        <v>11008.152</v>
      </c>
      <c r="F39" s="21">
        <v>44</v>
      </c>
      <c r="G39" s="22">
        <v>10.45</v>
      </c>
      <c r="H39" s="24">
        <v>11</v>
      </c>
      <c r="I39" s="20">
        <v>11280</v>
      </c>
      <c r="J39" s="20">
        <f t="shared" si="1"/>
        <v>11008.152</v>
      </c>
      <c r="K39" s="21">
        <v>76</v>
      </c>
      <c r="L39" s="24">
        <v>18.45</v>
      </c>
      <c r="M39" s="22">
        <v>19</v>
      </c>
      <c r="N39" s="20">
        <v>11280</v>
      </c>
      <c r="O39" s="20">
        <f t="shared" si="2"/>
        <v>11008.152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11280</v>
      </c>
      <c r="E40" s="20">
        <f t="shared" si="0"/>
        <v>11008.152</v>
      </c>
      <c r="F40" s="21">
        <v>45</v>
      </c>
      <c r="G40" s="22">
        <v>11</v>
      </c>
      <c r="H40" s="24">
        <v>11.15</v>
      </c>
      <c r="I40" s="20">
        <v>11280</v>
      </c>
      <c r="J40" s="20">
        <f t="shared" si="1"/>
        <v>11008.152</v>
      </c>
      <c r="K40" s="21">
        <v>77</v>
      </c>
      <c r="L40" s="24">
        <v>19</v>
      </c>
      <c r="M40" s="22">
        <v>19.149999999999999</v>
      </c>
      <c r="N40" s="20">
        <v>11280</v>
      </c>
      <c r="O40" s="20">
        <f t="shared" si="2"/>
        <v>11008.152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11280</v>
      </c>
      <c r="E41" s="20">
        <f t="shared" si="0"/>
        <v>11008.152</v>
      </c>
      <c r="F41" s="21">
        <v>46</v>
      </c>
      <c r="G41" s="22">
        <v>11.15</v>
      </c>
      <c r="H41" s="24">
        <v>11.3</v>
      </c>
      <c r="I41" s="20">
        <v>11280</v>
      </c>
      <c r="J41" s="20">
        <f t="shared" si="1"/>
        <v>11008.152</v>
      </c>
      <c r="K41" s="21">
        <v>78</v>
      </c>
      <c r="L41" s="24">
        <v>19.149999999999999</v>
      </c>
      <c r="M41" s="22">
        <v>19.3</v>
      </c>
      <c r="N41" s="20">
        <v>11280</v>
      </c>
      <c r="O41" s="20">
        <f t="shared" si="2"/>
        <v>11008.152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11280</v>
      </c>
      <c r="E42" s="20">
        <f t="shared" si="0"/>
        <v>11008.152</v>
      </c>
      <c r="F42" s="21">
        <v>47</v>
      </c>
      <c r="G42" s="22">
        <v>11.3</v>
      </c>
      <c r="H42" s="24">
        <v>11.45</v>
      </c>
      <c r="I42" s="20">
        <v>11280</v>
      </c>
      <c r="J42" s="20">
        <f t="shared" si="1"/>
        <v>11008.152</v>
      </c>
      <c r="K42" s="21">
        <v>79</v>
      </c>
      <c r="L42" s="24">
        <v>19.3</v>
      </c>
      <c r="M42" s="22">
        <v>19.45</v>
      </c>
      <c r="N42" s="20">
        <v>11280</v>
      </c>
      <c r="O42" s="20">
        <f t="shared" si="2"/>
        <v>11008.152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11280</v>
      </c>
      <c r="E43" s="20">
        <f t="shared" si="0"/>
        <v>11008.152</v>
      </c>
      <c r="F43" s="21">
        <v>48</v>
      </c>
      <c r="G43" s="22">
        <v>11.45</v>
      </c>
      <c r="H43" s="24">
        <v>12</v>
      </c>
      <c r="I43" s="20">
        <v>11280</v>
      </c>
      <c r="J43" s="20">
        <f t="shared" si="1"/>
        <v>11008.152</v>
      </c>
      <c r="K43" s="21">
        <v>80</v>
      </c>
      <c r="L43" s="24">
        <v>19.45</v>
      </c>
      <c r="M43" s="22">
        <v>20</v>
      </c>
      <c r="N43" s="20">
        <v>11280</v>
      </c>
      <c r="O43" s="20">
        <f t="shared" si="2"/>
        <v>11008.152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11280</v>
      </c>
      <c r="E44" s="20">
        <f t="shared" si="0"/>
        <v>11008.152</v>
      </c>
      <c r="F44" s="21">
        <v>49</v>
      </c>
      <c r="G44" s="22">
        <v>12</v>
      </c>
      <c r="H44" s="24">
        <v>12.15</v>
      </c>
      <c r="I44" s="20">
        <v>11280</v>
      </c>
      <c r="J44" s="20">
        <f t="shared" si="1"/>
        <v>11008.152</v>
      </c>
      <c r="K44" s="21">
        <v>81</v>
      </c>
      <c r="L44" s="24">
        <v>20</v>
      </c>
      <c r="M44" s="22">
        <v>20.149999999999999</v>
      </c>
      <c r="N44" s="20">
        <v>11280</v>
      </c>
      <c r="O44" s="20">
        <f t="shared" si="2"/>
        <v>11008.152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11280</v>
      </c>
      <c r="E45" s="20">
        <f t="shared" si="0"/>
        <v>11008.152</v>
      </c>
      <c r="F45" s="21">
        <v>50</v>
      </c>
      <c r="G45" s="22">
        <v>12.15</v>
      </c>
      <c r="H45" s="24">
        <v>12.3</v>
      </c>
      <c r="I45" s="20">
        <v>11280</v>
      </c>
      <c r="J45" s="20">
        <f t="shared" si="1"/>
        <v>11008.152</v>
      </c>
      <c r="K45" s="21">
        <v>82</v>
      </c>
      <c r="L45" s="24">
        <v>20.149999999999999</v>
      </c>
      <c r="M45" s="22">
        <v>20.3</v>
      </c>
      <c r="N45" s="20">
        <v>11280</v>
      </c>
      <c r="O45" s="20">
        <f t="shared" si="2"/>
        <v>11008.152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11280</v>
      </c>
      <c r="E46" s="20">
        <f t="shared" si="0"/>
        <v>11008.152</v>
      </c>
      <c r="F46" s="21">
        <v>51</v>
      </c>
      <c r="G46" s="22">
        <v>12.3</v>
      </c>
      <c r="H46" s="24">
        <v>12.45</v>
      </c>
      <c r="I46" s="20">
        <v>11280</v>
      </c>
      <c r="J46" s="20">
        <f t="shared" si="1"/>
        <v>11008.152</v>
      </c>
      <c r="K46" s="21">
        <v>83</v>
      </c>
      <c r="L46" s="24">
        <v>20.3</v>
      </c>
      <c r="M46" s="22">
        <v>20.45</v>
      </c>
      <c r="N46" s="20">
        <v>11280</v>
      </c>
      <c r="O46" s="20">
        <f t="shared" si="2"/>
        <v>11008.152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11280</v>
      </c>
      <c r="E47" s="20">
        <f t="shared" si="0"/>
        <v>11008.152</v>
      </c>
      <c r="F47" s="21">
        <v>52</v>
      </c>
      <c r="G47" s="22">
        <v>12.45</v>
      </c>
      <c r="H47" s="24">
        <v>13</v>
      </c>
      <c r="I47" s="20">
        <v>11280</v>
      </c>
      <c r="J47" s="20">
        <f t="shared" si="1"/>
        <v>11008.152</v>
      </c>
      <c r="K47" s="21">
        <v>84</v>
      </c>
      <c r="L47" s="24">
        <v>20.45</v>
      </c>
      <c r="M47" s="22">
        <v>21</v>
      </c>
      <c r="N47" s="20">
        <v>11280</v>
      </c>
      <c r="O47" s="20">
        <f t="shared" si="2"/>
        <v>11008.152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11280</v>
      </c>
      <c r="E48" s="20">
        <f t="shared" si="0"/>
        <v>11008.152</v>
      </c>
      <c r="F48" s="21">
        <v>53</v>
      </c>
      <c r="G48" s="22">
        <v>13</v>
      </c>
      <c r="H48" s="24">
        <v>13.15</v>
      </c>
      <c r="I48" s="20">
        <v>11280</v>
      </c>
      <c r="J48" s="20">
        <f t="shared" si="1"/>
        <v>11008.152</v>
      </c>
      <c r="K48" s="21">
        <v>85</v>
      </c>
      <c r="L48" s="24">
        <v>21</v>
      </c>
      <c r="M48" s="22">
        <v>21.15</v>
      </c>
      <c r="N48" s="20">
        <v>11280</v>
      </c>
      <c r="O48" s="20">
        <f t="shared" si="2"/>
        <v>11008.152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11280</v>
      </c>
      <c r="E49" s="20">
        <f t="shared" si="0"/>
        <v>11008.152</v>
      </c>
      <c r="F49" s="21">
        <v>54</v>
      </c>
      <c r="G49" s="22">
        <v>13.15</v>
      </c>
      <c r="H49" s="24">
        <v>13.3</v>
      </c>
      <c r="I49" s="20">
        <v>11280</v>
      </c>
      <c r="J49" s="20">
        <f t="shared" si="1"/>
        <v>11008.152</v>
      </c>
      <c r="K49" s="21">
        <v>86</v>
      </c>
      <c r="L49" s="24">
        <v>21.15</v>
      </c>
      <c r="M49" s="22">
        <v>21.3</v>
      </c>
      <c r="N49" s="20">
        <v>11280</v>
      </c>
      <c r="O49" s="20">
        <f t="shared" si="2"/>
        <v>11008.152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11280</v>
      </c>
      <c r="E50" s="20">
        <f t="shared" si="0"/>
        <v>11008.152</v>
      </c>
      <c r="F50" s="21">
        <v>55</v>
      </c>
      <c r="G50" s="22">
        <v>13.3</v>
      </c>
      <c r="H50" s="24">
        <v>13.45</v>
      </c>
      <c r="I50" s="20">
        <v>11280</v>
      </c>
      <c r="J50" s="20">
        <f t="shared" si="1"/>
        <v>11008.152</v>
      </c>
      <c r="K50" s="21">
        <v>87</v>
      </c>
      <c r="L50" s="24">
        <v>21.3</v>
      </c>
      <c r="M50" s="22">
        <v>21.45</v>
      </c>
      <c r="N50" s="20">
        <v>11280</v>
      </c>
      <c r="O50" s="20">
        <f t="shared" si="2"/>
        <v>11008.152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11280</v>
      </c>
      <c r="E51" s="20">
        <f t="shared" si="0"/>
        <v>11008.152</v>
      </c>
      <c r="F51" s="21">
        <v>56</v>
      </c>
      <c r="G51" s="22">
        <v>13.45</v>
      </c>
      <c r="H51" s="24">
        <v>14</v>
      </c>
      <c r="I51" s="20">
        <v>11280</v>
      </c>
      <c r="J51" s="20">
        <f t="shared" si="1"/>
        <v>11008.152</v>
      </c>
      <c r="K51" s="21">
        <v>88</v>
      </c>
      <c r="L51" s="24">
        <v>21.45</v>
      </c>
      <c r="M51" s="22">
        <v>22</v>
      </c>
      <c r="N51" s="20">
        <v>11280</v>
      </c>
      <c r="O51" s="20">
        <f t="shared" si="2"/>
        <v>11008.152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11280</v>
      </c>
      <c r="E52" s="20">
        <f t="shared" si="0"/>
        <v>11008.152</v>
      </c>
      <c r="F52" s="21">
        <v>57</v>
      </c>
      <c r="G52" s="22">
        <v>14</v>
      </c>
      <c r="H52" s="24">
        <v>14.15</v>
      </c>
      <c r="I52" s="20">
        <v>11280</v>
      </c>
      <c r="J52" s="20">
        <f t="shared" si="1"/>
        <v>11008.152</v>
      </c>
      <c r="K52" s="21">
        <v>89</v>
      </c>
      <c r="L52" s="24">
        <v>22</v>
      </c>
      <c r="M52" s="22">
        <v>22.15</v>
      </c>
      <c r="N52" s="20">
        <v>11280</v>
      </c>
      <c r="O52" s="20">
        <f t="shared" si="2"/>
        <v>11008.152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11280</v>
      </c>
      <c r="E53" s="20">
        <f t="shared" si="0"/>
        <v>11008.152</v>
      </c>
      <c r="F53" s="21">
        <v>58</v>
      </c>
      <c r="G53" s="22">
        <v>14.15</v>
      </c>
      <c r="H53" s="24">
        <v>14.3</v>
      </c>
      <c r="I53" s="20">
        <v>11280</v>
      </c>
      <c r="J53" s="20">
        <f t="shared" si="1"/>
        <v>11008.152</v>
      </c>
      <c r="K53" s="21">
        <v>90</v>
      </c>
      <c r="L53" s="24">
        <v>22.15</v>
      </c>
      <c r="M53" s="22">
        <v>22.3</v>
      </c>
      <c r="N53" s="20">
        <v>11280</v>
      </c>
      <c r="O53" s="20">
        <f t="shared" si="2"/>
        <v>11008.152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11280</v>
      </c>
      <c r="E54" s="20">
        <f t="shared" si="0"/>
        <v>11008.152</v>
      </c>
      <c r="F54" s="21">
        <v>59</v>
      </c>
      <c r="G54" s="22">
        <v>14.3</v>
      </c>
      <c r="H54" s="24">
        <v>14.45</v>
      </c>
      <c r="I54" s="20">
        <v>11280</v>
      </c>
      <c r="J54" s="20">
        <f t="shared" si="1"/>
        <v>11008.152</v>
      </c>
      <c r="K54" s="21">
        <v>91</v>
      </c>
      <c r="L54" s="24">
        <v>22.3</v>
      </c>
      <c r="M54" s="22">
        <v>22.45</v>
      </c>
      <c r="N54" s="20">
        <v>11280</v>
      </c>
      <c r="O54" s="20">
        <f t="shared" si="2"/>
        <v>11008.152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11280</v>
      </c>
      <c r="E55" s="20">
        <f t="shared" si="0"/>
        <v>11008.152</v>
      </c>
      <c r="F55" s="21">
        <v>60</v>
      </c>
      <c r="G55" s="22">
        <v>14.45</v>
      </c>
      <c r="H55" s="22">
        <v>15</v>
      </c>
      <c r="I55" s="20">
        <v>11280</v>
      </c>
      <c r="J55" s="20">
        <f t="shared" si="1"/>
        <v>11008.152</v>
      </c>
      <c r="K55" s="21">
        <v>92</v>
      </c>
      <c r="L55" s="24">
        <v>22.45</v>
      </c>
      <c r="M55" s="22">
        <v>23</v>
      </c>
      <c r="N55" s="20">
        <v>11280</v>
      </c>
      <c r="O55" s="20">
        <f t="shared" si="2"/>
        <v>11008.152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11280</v>
      </c>
      <c r="E56" s="20">
        <f t="shared" si="0"/>
        <v>11008.152</v>
      </c>
      <c r="F56" s="21">
        <v>61</v>
      </c>
      <c r="G56" s="22">
        <v>15</v>
      </c>
      <c r="H56" s="22">
        <v>15.15</v>
      </c>
      <c r="I56" s="20">
        <v>11280</v>
      </c>
      <c r="J56" s="20">
        <f t="shared" si="1"/>
        <v>11008.152</v>
      </c>
      <c r="K56" s="21">
        <v>93</v>
      </c>
      <c r="L56" s="24">
        <v>23</v>
      </c>
      <c r="M56" s="22">
        <v>23.15</v>
      </c>
      <c r="N56" s="20">
        <v>11280</v>
      </c>
      <c r="O56" s="20">
        <f t="shared" si="2"/>
        <v>11008.152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11280</v>
      </c>
      <c r="E57" s="20">
        <f t="shared" si="0"/>
        <v>11008.152</v>
      </c>
      <c r="F57" s="21">
        <v>62</v>
      </c>
      <c r="G57" s="22">
        <v>15.15</v>
      </c>
      <c r="H57" s="22">
        <v>15.3</v>
      </c>
      <c r="I57" s="20">
        <v>11280</v>
      </c>
      <c r="J57" s="20">
        <f t="shared" si="1"/>
        <v>11008.152</v>
      </c>
      <c r="K57" s="21">
        <v>94</v>
      </c>
      <c r="L57" s="22">
        <v>23.15</v>
      </c>
      <c r="M57" s="22">
        <v>23.3</v>
      </c>
      <c r="N57" s="20">
        <v>11280</v>
      </c>
      <c r="O57" s="20">
        <f t="shared" si="2"/>
        <v>11008.152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11280</v>
      </c>
      <c r="E58" s="20">
        <f t="shared" si="0"/>
        <v>11008.152</v>
      </c>
      <c r="F58" s="21">
        <v>63</v>
      </c>
      <c r="G58" s="22">
        <v>15.3</v>
      </c>
      <c r="H58" s="22">
        <v>15.45</v>
      </c>
      <c r="I58" s="20">
        <v>11280</v>
      </c>
      <c r="J58" s="20">
        <f t="shared" si="1"/>
        <v>11008.152</v>
      </c>
      <c r="K58" s="21">
        <v>95</v>
      </c>
      <c r="L58" s="22">
        <v>23.3</v>
      </c>
      <c r="M58" s="22">
        <v>23.45</v>
      </c>
      <c r="N58" s="20">
        <v>11280</v>
      </c>
      <c r="O58" s="20">
        <f t="shared" si="2"/>
        <v>11008.152</v>
      </c>
      <c r="Q58">
        <f>AVERAGE(N28:N59,I28:I59,D28:D59)/1000</f>
        <v>11.28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11280</v>
      </c>
      <c r="E59" s="20">
        <f t="shared" si="0"/>
        <v>11008.152</v>
      </c>
      <c r="F59" s="21">
        <v>64</v>
      </c>
      <c r="G59" s="22">
        <v>15.45</v>
      </c>
      <c r="H59" s="22">
        <v>16</v>
      </c>
      <c r="I59" s="20">
        <v>11280</v>
      </c>
      <c r="J59" s="20">
        <f t="shared" si="1"/>
        <v>11008.152</v>
      </c>
      <c r="K59" s="26">
        <v>96</v>
      </c>
      <c r="L59" s="22">
        <v>23.45</v>
      </c>
      <c r="M59" s="27">
        <v>24</v>
      </c>
      <c r="N59" s="20">
        <v>11280</v>
      </c>
      <c r="O59" s="20">
        <f t="shared" si="2"/>
        <v>11008.152</v>
      </c>
    </row>
    <row r="60" spans="1:18" ht="12.75" customHeight="1">
      <c r="A60" s="28"/>
      <c r="B60" s="29"/>
      <c r="C60" s="30"/>
      <c r="D60" s="31">
        <f>SUM(D28:D59)</f>
        <v>360960</v>
      </c>
      <c r="E60" s="32">
        <f>SUM(E28:E59)</f>
        <v>352260.864</v>
      </c>
      <c r="F60" s="33"/>
      <c r="G60" s="34"/>
      <c r="H60" s="34"/>
      <c r="I60" s="32">
        <f>SUM(I28:I59)</f>
        <v>360960</v>
      </c>
      <c r="J60" s="31">
        <f>SUM(J28:J59)</f>
        <v>352260.864</v>
      </c>
      <c r="K60" s="33"/>
      <c r="L60" s="34"/>
      <c r="M60" s="34"/>
      <c r="N60" s="31">
        <f>SUM(N28:N59)</f>
        <v>360960</v>
      </c>
      <c r="O60" s="32">
        <f>SUM(O28:O59)</f>
        <v>352260.864</v>
      </c>
      <c r="P60" s="12"/>
      <c r="Q60" s="35"/>
      <c r="R60" s="12"/>
    </row>
    <row r="64" spans="1:18" ht="12.75" customHeight="1">
      <c r="A64" t="s">
        <v>101</v>
      </c>
      <c r="B64">
        <f>SUM(D60,I60,N60)/(4000*1000)</f>
        <v>0.27072000000000002</v>
      </c>
      <c r="C64">
        <f>ROUNDDOWN(SUM(E60,J60,O60)/(4000*1000),4)</f>
        <v>0.2641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0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103</v>
      </c>
      <c r="N12" s="2" t="s">
        <v>104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105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D28*(100-2.41)/100</f>
        <v>507.46800000000002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I28*(100-2.41)/100</f>
        <v>507.46800000000002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N28*(100-2.41)/100</f>
        <v>507.46800000000002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507.46800000000002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507.46800000000002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507.46800000000002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507.46800000000002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507.46800000000002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507.46800000000002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507.46800000000002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507.46800000000002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507.46800000000002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507.46800000000002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507.46800000000002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507.46800000000002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507.46800000000002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507.46800000000002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507.46800000000002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507.46800000000002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507.46800000000002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507.46800000000002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507.46800000000002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507.46800000000002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507.46800000000002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507.46800000000002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507.46800000000002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507.46800000000002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507.46800000000002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507.46800000000002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507.46800000000002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507.46800000000002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507.46800000000002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507.46800000000002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507.46800000000002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507.46800000000002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507.46800000000002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507.46800000000002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507.46800000000002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507.46800000000002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507.46800000000002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507.46800000000002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507.46800000000002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507.46800000000002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507.46800000000002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507.46800000000002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507.46800000000002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507.46800000000002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507.46800000000002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507.46800000000002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507.46800000000002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507.46800000000002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507.46800000000002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507.46800000000002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507.46800000000002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507.46800000000002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507.46800000000002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507.46800000000002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507.46800000000002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507.46800000000002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507.46800000000002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507.46800000000002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507.46800000000002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507.46800000000002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507.46800000000002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507.46800000000002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507.46800000000002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507.46800000000002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507.46800000000002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507.46800000000002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507.46800000000002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507.46800000000002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507.46800000000002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507.46800000000002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507.46800000000002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507.46800000000002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507.46800000000002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507.46800000000002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507.46800000000002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507.46800000000002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507.46800000000002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507.46800000000002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507.46800000000002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507.46800000000002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507.46800000000002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507.46800000000002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507.46800000000002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507.46800000000002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507.46800000000002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507.46800000000002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507.46800000000002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507.46800000000002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507.46800000000002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507.46800000000002</v>
      </c>
      <c r="Q58">
        <f>AVERAGE(N28:N59,I28:I59,D28:D59)/1000</f>
        <v>0.52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507.46800000000002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507.46800000000002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507.46800000000002</v>
      </c>
    </row>
    <row r="60" spans="1:18" ht="12.75" customHeight="1">
      <c r="A60" s="28"/>
      <c r="B60" s="29"/>
      <c r="C60" s="30"/>
      <c r="D60" s="31">
        <f>SUM(D28:D59)</f>
        <v>16640</v>
      </c>
      <c r="E60" s="32">
        <f>SUM(E28:E59)</f>
        <v>16238.97600000001</v>
      </c>
      <c r="F60" s="33"/>
      <c r="G60" s="34"/>
      <c r="H60" s="34"/>
      <c r="I60" s="32">
        <f>SUM(I28:I59)</f>
        <v>16640</v>
      </c>
      <c r="J60" s="31">
        <f>SUM(J28:J59)</f>
        <v>16238.97600000001</v>
      </c>
      <c r="K60" s="33"/>
      <c r="L60" s="34"/>
      <c r="M60" s="34"/>
      <c r="N60" s="31">
        <f>SUM(N28:N59)</f>
        <v>16640</v>
      </c>
      <c r="O60" s="32">
        <f>SUM(O28:O59)</f>
        <v>16238.97600000001</v>
      </c>
      <c r="P60" s="12"/>
      <c r="Q60" s="35"/>
      <c r="R60" s="12"/>
    </row>
    <row r="64" spans="1:18" ht="12.75" customHeight="1">
      <c r="A64" t="s">
        <v>106</v>
      </c>
      <c r="B64">
        <f>SUM(D60,I60,N60)/(4000*1000)</f>
        <v>1.248E-2</v>
      </c>
      <c r="C64">
        <f>ROUNDDOWN(SUM(E60,J60,O60)/(4000*1000),4)</f>
        <v>1.21E-2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107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108</v>
      </c>
      <c r="N12" s="2" t="s">
        <v>109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105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D28*(100-2.41)/100</f>
        <v>507.46800000000002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I28*(100-2.41)/100</f>
        <v>507.46800000000002</v>
      </c>
      <c r="K28" s="21">
        <v>65</v>
      </c>
      <c r="L28" s="22">
        <v>16</v>
      </c>
      <c r="M28" s="22">
        <v>16.149999999999999</v>
      </c>
      <c r="N28" s="20">
        <v>520</v>
      </c>
      <c r="O28" s="20">
        <f t="shared" ref="O28:O59" si="2">N28*(100-2.41)/100</f>
        <v>507.46800000000002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507.46800000000002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507.46800000000002</v>
      </c>
      <c r="K29" s="21">
        <v>66</v>
      </c>
      <c r="L29" s="22">
        <v>16.149999999999999</v>
      </c>
      <c r="M29" s="22">
        <v>16.3</v>
      </c>
      <c r="N29" s="20">
        <v>520</v>
      </c>
      <c r="O29" s="20">
        <f t="shared" si="2"/>
        <v>507.46800000000002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507.46800000000002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507.46800000000002</v>
      </c>
      <c r="K30" s="21">
        <v>67</v>
      </c>
      <c r="L30" s="22">
        <v>16.3</v>
      </c>
      <c r="M30" s="22">
        <v>16.45</v>
      </c>
      <c r="N30" s="20">
        <v>520</v>
      </c>
      <c r="O30" s="20">
        <f t="shared" si="2"/>
        <v>507.46800000000002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507.46800000000002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507.46800000000002</v>
      </c>
      <c r="K31" s="21">
        <v>68</v>
      </c>
      <c r="L31" s="22">
        <v>16.45</v>
      </c>
      <c r="M31" s="22">
        <v>17</v>
      </c>
      <c r="N31" s="20">
        <v>520</v>
      </c>
      <c r="O31" s="20">
        <f t="shared" si="2"/>
        <v>507.46800000000002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507.46800000000002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507.46800000000002</v>
      </c>
      <c r="K32" s="21">
        <v>69</v>
      </c>
      <c r="L32" s="22">
        <v>17</v>
      </c>
      <c r="M32" s="22">
        <v>17.149999999999999</v>
      </c>
      <c r="N32" s="20">
        <v>520</v>
      </c>
      <c r="O32" s="20">
        <f t="shared" si="2"/>
        <v>507.46800000000002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507.46800000000002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507.46800000000002</v>
      </c>
      <c r="K33" s="21">
        <v>70</v>
      </c>
      <c r="L33" s="22">
        <v>17.149999999999999</v>
      </c>
      <c r="M33" s="22">
        <v>17.3</v>
      </c>
      <c r="N33" s="20">
        <v>520</v>
      </c>
      <c r="O33" s="20">
        <f t="shared" si="2"/>
        <v>507.46800000000002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507.46800000000002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507.46800000000002</v>
      </c>
      <c r="K34" s="21">
        <v>71</v>
      </c>
      <c r="L34" s="22">
        <v>17.3</v>
      </c>
      <c r="M34" s="22">
        <v>17.45</v>
      </c>
      <c r="N34" s="20">
        <v>520</v>
      </c>
      <c r="O34" s="20">
        <f t="shared" si="2"/>
        <v>507.46800000000002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507.46800000000002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507.46800000000002</v>
      </c>
      <c r="K35" s="21">
        <v>72</v>
      </c>
      <c r="L35" s="24">
        <v>17.45</v>
      </c>
      <c r="M35" s="22">
        <v>18</v>
      </c>
      <c r="N35" s="20">
        <v>520</v>
      </c>
      <c r="O35" s="20">
        <f t="shared" si="2"/>
        <v>507.46800000000002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507.46800000000002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507.46800000000002</v>
      </c>
      <c r="K36" s="21">
        <v>73</v>
      </c>
      <c r="L36" s="24">
        <v>18</v>
      </c>
      <c r="M36" s="22">
        <v>18.149999999999999</v>
      </c>
      <c r="N36" s="20">
        <v>520</v>
      </c>
      <c r="O36" s="20">
        <f t="shared" si="2"/>
        <v>507.46800000000002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507.46800000000002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507.46800000000002</v>
      </c>
      <c r="K37" s="21">
        <v>74</v>
      </c>
      <c r="L37" s="24">
        <v>18.149999999999999</v>
      </c>
      <c r="M37" s="22">
        <v>18.3</v>
      </c>
      <c r="N37" s="20">
        <v>520</v>
      </c>
      <c r="O37" s="20">
        <f t="shared" si="2"/>
        <v>507.46800000000002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507.46800000000002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507.46800000000002</v>
      </c>
      <c r="K38" s="21">
        <v>75</v>
      </c>
      <c r="L38" s="24">
        <v>18.3</v>
      </c>
      <c r="M38" s="22">
        <v>18.45</v>
      </c>
      <c r="N38" s="20">
        <v>520</v>
      </c>
      <c r="O38" s="20">
        <f t="shared" si="2"/>
        <v>507.46800000000002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507.46800000000002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507.46800000000002</v>
      </c>
      <c r="K39" s="21">
        <v>76</v>
      </c>
      <c r="L39" s="24">
        <v>18.45</v>
      </c>
      <c r="M39" s="22">
        <v>19</v>
      </c>
      <c r="N39" s="20">
        <v>520</v>
      </c>
      <c r="O39" s="20">
        <f t="shared" si="2"/>
        <v>507.46800000000002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507.46800000000002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507.46800000000002</v>
      </c>
      <c r="K40" s="21">
        <v>77</v>
      </c>
      <c r="L40" s="24">
        <v>19</v>
      </c>
      <c r="M40" s="22">
        <v>19.149999999999999</v>
      </c>
      <c r="N40" s="20">
        <v>520</v>
      </c>
      <c r="O40" s="20">
        <f t="shared" si="2"/>
        <v>507.46800000000002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507.46800000000002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507.46800000000002</v>
      </c>
      <c r="K41" s="21">
        <v>78</v>
      </c>
      <c r="L41" s="24">
        <v>19.149999999999999</v>
      </c>
      <c r="M41" s="22">
        <v>19.3</v>
      </c>
      <c r="N41" s="20">
        <v>520</v>
      </c>
      <c r="O41" s="20">
        <f t="shared" si="2"/>
        <v>507.46800000000002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507.46800000000002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507.46800000000002</v>
      </c>
      <c r="K42" s="21">
        <v>79</v>
      </c>
      <c r="L42" s="24">
        <v>19.3</v>
      </c>
      <c r="M42" s="22">
        <v>19.45</v>
      </c>
      <c r="N42" s="20">
        <v>520</v>
      </c>
      <c r="O42" s="20">
        <f t="shared" si="2"/>
        <v>507.46800000000002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507.46800000000002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507.46800000000002</v>
      </c>
      <c r="K43" s="21">
        <v>80</v>
      </c>
      <c r="L43" s="24">
        <v>19.45</v>
      </c>
      <c r="M43" s="22">
        <v>20</v>
      </c>
      <c r="N43" s="20">
        <v>520</v>
      </c>
      <c r="O43" s="20">
        <f t="shared" si="2"/>
        <v>507.46800000000002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507.46800000000002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507.46800000000002</v>
      </c>
      <c r="K44" s="21">
        <v>81</v>
      </c>
      <c r="L44" s="24">
        <v>20</v>
      </c>
      <c r="M44" s="22">
        <v>20.149999999999999</v>
      </c>
      <c r="N44" s="20">
        <v>520</v>
      </c>
      <c r="O44" s="20">
        <f t="shared" si="2"/>
        <v>507.46800000000002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507.46800000000002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507.46800000000002</v>
      </c>
      <c r="K45" s="21">
        <v>82</v>
      </c>
      <c r="L45" s="24">
        <v>20.149999999999999</v>
      </c>
      <c r="M45" s="22">
        <v>20.3</v>
      </c>
      <c r="N45" s="20">
        <v>520</v>
      </c>
      <c r="O45" s="20">
        <f t="shared" si="2"/>
        <v>507.46800000000002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507.46800000000002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507.46800000000002</v>
      </c>
      <c r="K46" s="21">
        <v>83</v>
      </c>
      <c r="L46" s="24">
        <v>20.3</v>
      </c>
      <c r="M46" s="22">
        <v>20.45</v>
      </c>
      <c r="N46" s="20">
        <v>520</v>
      </c>
      <c r="O46" s="20">
        <f t="shared" si="2"/>
        <v>507.46800000000002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507.46800000000002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507.46800000000002</v>
      </c>
      <c r="K47" s="21">
        <v>84</v>
      </c>
      <c r="L47" s="24">
        <v>20.45</v>
      </c>
      <c r="M47" s="22">
        <v>21</v>
      </c>
      <c r="N47" s="20">
        <v>520</v>
      </c>
      <c r="O47" s="20">
        <f t="shared" si="2"/>
        <v>507.46800000000002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507.46800000000002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507.46800000000002</v>
      </c>
      <c r="K48" s="21">
        <v>85</v>
      </c>
      <c r="L48" s="24">
        <v>21</v>
      </c>
      <c r="M48" s="22">
        <v>21.15</v>
      </c>
      <c r="N48" s="20">
        <v>520</v>
      </c>
      <c r="O48" s="20">
        <f t="shared" si="2"/>
        <v>507.46800000000002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507.46800000000002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507.46800000000002</v>
      </c>
      <c r="K49" s="21">
        <v>86</v>
      </c>
      <c r="L49" s="24">
        <v>21.15</v>
      </c>
      <c r="M49" s="22">
        <v>21.3</v>
      </c>
      <c r="N49" s="20">
        <v>520</v>
      </c>
      <c r="O49" s="20">
        <f t="shared" si="2"/>
        <v>507.46800000000002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507.46800000000002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507.46800000000002</v>
      </c>
      <c r="K50" s="21">
        <v>87</v>
      </c>
      <c r="L50" s="24">
        <v>21.3</v>
      </c>
      <c r="M50" s="22">
        <v>21.45</v>
      </c>
      <c r="N50" s="20">
        <v>520</v>
      </c>
      <c r="O50" s="20">
        <f t="shared" si="2"/>
        <v>507.46800000000002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507.46800000000002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507.46800000000002</v>
      </c>
      <c r="K51" s="21">
        <v>88</v>
      </c>
      <c r="L51" s="24">
        <v>21.45</v>
      </c>
      <c r="M51" s="22">
        <v>22</v>
      </c>
      <c r="N51" s="20">
        <v>520</v>
      </c>
      <c r="O51" s="20">
        <f t="shared" si="2"/>
        <v>507.46800000000002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507.46800000000002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507.46800000000002</v>
      </c>
      <c r="K52" s="21">
        <v>89</v>
      </c>
      <c r="L52" s="24">
        <v>22</v>
      </c>
      <c r="M52" s="22">
        <v>22.15</v>
      </c>
      <c r="N52" s="20">
        <v>520</v>
      </c>
      <c r="O52" s="20">
        <f t="shared" si="2"/>
        <v>507.46800000000002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507.46800000000002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507.46800000000002</v>
      </c>
      <c r="K53" s="21">
        <v>90</v>
      </c>
      <c r="L53" s="24">
        <v>22.15</v>
      </c>
      <c r="M53" s="22">
        <v>22.3</v>
      </c>
      <c r="N53" s="20">
        <v>520</v>
      </c>
      <c r="O53" s="20">
        <f t="shared" si="2"/>
        <v>507.46800000000002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507.46800000000002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507.46800000000002</v>
      </c>
      <c r="K54" s="21">
        <v>91</v>
      </c>
      <c r="L54" s="24">
        <v>22.3</v>
      </c>
      <c r="M54" s="22">
        <v>22.45</v>
      </c>
      <c r="N54" s="20">
        <v>520</v>
      </c>
      <c r="O54" s="20">
        <f t="shared" si="2"/>
        <v>507.46800000000002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507.46800000000002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507.46800000000002</v>
      </c>
      <c r="K55" s="21">
        <v>92</v>
      </c>
      <c r="L55" s="24">
        <v>22.45</v>
      </c>
      <c r="M55" s="22">
        <v>23</v>
      </c>
      <c r="N55" s="20">
        <v>520</v>
      </c>
      <c r="O55" s="20">
        <f t="shared" si="2"/>
        <v>507.46800000000002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507.46800000000002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507.46800000000002</v>
      </c>
      <c r="K56" s="21">
        <v>93</v>
      </c>
      <c r="L56" s="24">
        <v>23</v>
      </c>
      <c r="M56" s="22">
        <v>23.15</v>
      </c>
      <c r="N56" s="20">
        <v>520</v>
      </c>
      <c r="O56" s="20">
        <f t="shared" si="2"/>
        <v>507.46800000000002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507.46800000000002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507.46800000000002</v>
      </c>
      <c r="K57" s="21">
        <v>94</v>
      </c>
      <c r="L57" s="22">
        <v>23.15</v>
      </c>
      <c r="M57" s="22">
        <v>23.3</v>
      </c>
      <c r="N57" s="20">
        <v>520</v>
      </c>
      <c r="O57" s="20">
        <f t="shared" si="2"/>
        <v>507.46800000000002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507.46800000000002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507.46800000000002</v>
      </c>
      <c r="K58" s="21">
        <v>95</v>
      </c>
      <c r="L58" s="22">
        <v>23.3</v>
      </c>
      <c r="M58" s="22">
        <v>23.45</v>
      </c>
      <c r="N58" s="20">
        <v>520</v>
      </c>
      <c r="O58" s="20">
        <f t="shared" si="2"/>
        <v>507.46800000000002</v>
      </c>
      <c r="Q58">
        <f>AVERAGE(N28:N59,I28:I59,D28:D59)/1000</f>
        <v>0.52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507.46800000000002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507.46800000000002</v>
      </c>
      <c r="K59" s="26">
        <v>96</v>
      </c>
      <c r="L59" s="22">
        <v>23.45</v>
      </c>
      <c r="M59" s="27">
        <v>24</v>
      </c>
      <c r="N59" s="20">
        <v>520</v>
      </c>
      <c r="O59" s="20">
        <f t="shared" si="2"/>
        <v>507.46800000000002</v>
      </c>
    </row>
    <row r="60" spans="1:18" ht="12.75" customHeight="1">
      <c r="A60" s="28"/>
      <c r="B60" s="29"/>
      <c r="C60" s="30"/>
      <c r="D60" s="31">
        <f>SUM(D28:D59)</f>
        <v>16640</v>
      </c>
      <c r="E60" s="32">
        <f>SUM(E28:E59)</f>
        <v>16238.97600000001</v>
      </c>
      <c r="F60" s="33"/>
      <c r="G60" s="34"/>
      <c r="H60" s="34"/>
      <c r="I60" s="32">
        <f>SUM(I28:I59)</f>
        <v>16640</v>
      </c>
      <c r="J60" s="31">
        <f>SUM(J28:J59)</f>
        <v>16238.97600000001</v>
      </c>
      <c r="K60" s="33"/>
      <c r="L60" s="34"/>
      <c r="M60" s="34"/>
      <c r="N60" s="31">
        <f>SUM(N28:N59)</f>
        <v>16640</v>
      </c>
      <c r="O60" s="32">
        <f>SUM(O28:O59)</f>
        <v>16238.97600000001</v>
      </c>
      <c r="P60" s="12"/>
      <c r="Q60" s="35"/>
      <c r="R60" s="12"/>
    </row>
    <row r="64" spans="1:18" ht="12.75" customHeight="1">
      <c r="A64" t="s">
        <v>110</v>
      </c>
      <c r="B64">
        <f>SUM(D60,I60,N60)/(4000*1000)</f>
        <v>1.248E-2</v>
      </c>
      <c r="C64">
        <f>ROUNDDOWN(SUM(E60,J60,O60)/(4000*1000),4)</f>
        <v>1.21E-2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5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35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36</v>
      </c>
      <c r="N12" s="2" t="s">
        <v>37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38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D28*(100-2.41)/100</f>
        <v>11515.62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I28*(100-2.41)/100</f>
        <v>11515.62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N28*(100-2.41)/100</f>
        <v>11515.62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11515.62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11515.62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11515.62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11515.62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11515.62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11515.62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11515.62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11515.62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11515.62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11515.62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11515.62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11515.62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11515.62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11515.62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11515.62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11515.62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11515.62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11515.62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11515.62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11515.62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11515.62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11515.62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11515.62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11515.62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11515.62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11515.62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11515.62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11515.62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11515.62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11515.62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11515.62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11515.62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11515.62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11515.62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11515.62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11515.62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11515.62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11515.62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11515.62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11515.62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11515.62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11515.62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11515.62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11515.62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11515.62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11515.62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11515.62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11515.62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11515.62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11515.62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11515.62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11515.62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11515.62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11515.62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11515.62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11515.62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11515.62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11515.62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11515.62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11515.62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11515.62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11515.62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11515.62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11515.62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11515.62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11515.62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11515.62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11515.62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11515.62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11515.62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11515.62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11515.62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11515.62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11515.62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11515.62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11515.62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11515.62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11515.62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11515.62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11515.62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11515.62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11515.62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11515.62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11515.62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11515.62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11515.62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11515.62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11515.62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11515.62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11515.62</v>
      </c>
      <c r="Q58">
        <f>AVERAGE(N28:N59,I28:I59,D28:D59)/1000</f>
        <v>11.8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11515.62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11515.62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11515.62</v>
      </c>
    </row>
    <row r="60" spans="1:18" ht="12.75" customHeight="1">
      <c r="A60" s="28"/>
      <c r="B60" s="29"/>
      <c r="C60" s="30"/>
      <c r="D60" s="31">
        <f>SUM(D28:D59)</f>
        <v>377600</v>
      </c>
      <c r="E60" s="32">
        <f>SUM(E28:E59)</f>
        <v>368499.83999999991</v>
      </c>
      <c r="F60" s="33"/>
      <c r="G60" s="34"/>
      <c r="H60" s="34"/>
      <c r="I60" s="32">
        <f>SUM(I28:I59)</f>
        <v>377600</v>
      </c>
      <c r="J60" s="31">
        <f>SUM(J28:J59)</f>
        <v>368499.83999999991</v>
      </c>
      <c r="K60" s="33"/>
      <c r="L60" s="34"/>
      <c r="M60" s="34"/>
      <c r="N60" s="31">
        <f>SUM(N28:N59)</f>
        <v>377600</v>
      </c>
      <c r="O60" s="32">
        <f>SUM(O28:O59)</f>
        <v>368499.83999999991</v>
      </c>
      <c r="P60" s="12"/>
      <c r="Q60" s="35"/>
      <c r="R60" s="12"/>
    </row>
    <row r="64" spans="1:18" ht="12.75" customHeight="1">
      <c r="A64" t="s">
        <v>39</v>
      </c>
      <c r="B64">
        <f>SUM(D60,I60,N60)/(4000*1000)</f>
        <v>0.28320000000000001</v>
      </c>
      <c r="C64">
        <f>ROUNDDOWN(SUM(E60,J60,O60)/(4000*1000),4)</f>
        <v>0.27629999999999999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5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112</v>
      </c>
      <c r="N12" s="2" t="s">
        <v>113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114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520</v>
      </c>
      <c r="E28" s="20">
        <f t="shared" ref="E28:E59" si="0">D28*(100-2.41)/100</f>
        <v>507.46800000000002</v>
      </c>
      <c r="F28" s="21">
        <v>33</v>
      </c>
      <c r="G28" s="22">
        <v>8</v>
      </c>
      <c r="H28" s="22">
        <v>8.15</v>
      </c>
      <c r="I28" s="20">
        <v>520</v>
      </c>
      <c r="J28" s="20">
        <f t="shared" ref="J28:J59" si="1">I28*(100-2.41)/100</f>
        <v>507.46800000000002</v>
      </c>
      <c r="K28" s="21">
        <v>65</v>
      </c>
      <c r="L28" s="22">
        <v>16</v>
      </c>
      <c r="M28" s="22">
        <v>16.149999999999999</v>
      </c>
      <c r="N28" s="20">
        <v>3600</v>
      </c>
      <c r="O28" s="20">
        <f t="shared" ref="O28:O59" si="2">N28*(100-2.41)/100</f>
        <v>3513.24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520</v>
      </c>
      <c r="E29" s="20">
        <f t="shared" si="0"/>
        <v>507.46800000000002</v>
      </c>
      <c r="F29" s="21">
        <v>34</v>
      </c>
      <c r="G29" s="22">
        <v>8.15</v>
      </c>
      <c r="H29" s="22">
        <v>8.3000000000000007</v>
      </c>
      <c r="I29" s="20">
        <v>520</v>
      </c>
      <c r="J29" s="20">
        <f t="shared" si="1"/>
        <v>507.46800000000002</v>
      </c>
      <c r="K29" s="21">
        <v>66</v>
      </c>
      <c r="L29" s="22">
        <v>16.149999999999999</v>
      </c>
      <c r="M29" s="22">
        <v>16.3</v>
      </c>
      <c r="N29" s="20">
        <v>3600</v>
      </c>
      <c r="O29" s="20">
        <f t="shared" si="2"/>
        <v>3513.24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520</v>
      </c>
      <c r="E30" s="20">
        <f t="shared" si="0"/>
        <v>507.46800000000002</v>
      </c>
      <c r="F30" s="21">
        <v>35</v>
      </c>
      <c r="G30" s="22">
        <v>8.3000000000000007</v>
      </c>
      <c r="H30" s="22">
        <v>8.4499999999999993</v>
      </c>
      <c r="I30" s="20">
        <v>520</v>
      </c>
      <c r="J30" s="20">
        <f t="shared" si="1"/>
        <v>507.46800000000002</v>
      </c>
      <c r="K30" s="21">
        <v>67</v>
      </c>
      <c r="L30" s="22">
        <v>16.3</v>
      </c>
      <c r="M30" s="22">
        <v>16.45</v>
      </c>
      <c r="N30" s="20">
        <v>3600</v>
      </c>
      <c r="O30" s="20">
        <f t="shared" si="2"/>
        <v>3513.24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520</v>
      </c>
      <c r="E31" s="20">
        <f t="shared" si="0"/>
        <v>507.46800000000002</v>
      </c>
      <c r="F31" s="21">
        <v>36</v>
      </c>
      <c r="G31" s="22">
        <v>8.4499999999999993</v>
      </c>
      <c r="H31" s="22">
        <v>9</v>
      </c>
      <c r="I31" s="20">
        <v>520</v>
      </c>
      <c r="J31" s="20">
        <f t="shared" si="1"/>
        <v>507.46800000000002</v>
      </c>
      <c r="K31" s="21">
        <v>68</v>
      </c>
      <c r="L31" s="22">
        <v>16.45</v>
      </c>
      <c r="M31" s="22">
        <v>17</v>
      </c>
      <c r="N31" s="20">
        <v>3600</v>
      </c>
      <c r="O31" s="20">
        <f t="shared" si="2"/>
        <v>3513.24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520</v>
      </c>
      <c r="E32" s="20">
        <f t="shared" si="0"/>
        <v>507.46800000000002</v>
      </c>
      <c r="F32" s="21">
        <v>37</v>
      </c>
      <c r="G32" s="22">
        <v>9</v>
      </c>
      <c r="H32" s="22">
        <v>9.15</v>
      </c>
      <c r="I32" s="20">
        <v>520</v>
      </c>
      <c r="J32" s="20">
        <f t="shared" si="1"/>
        <v>507.46800000000002</v>
      </c>
      <c r="K32" s="21">
        <v>69</v>
      </c>
      <c r="L32" s="22">
        <v>17</v>
      </c>
      <c r="M32" s="22">
        <v>17.149999999999999</v>
      </c>
      <c r="N32" s="20">
        <v>3600</v>
      </c>
      <c r="O32" s="20">
        <f t="shared" si="2"/>
        <v>3513.24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520</v>
      </c>
      <c r="E33" s="20">
        <f t="shared" si="0"/>
        <v>507.46800000000002</v>
      </c>
      <c r="F33" s="21">
        <v>38</v>
      </c>
      <c r="G33" s="22">
        <v>9.15</v>
      </c>
      <c r="H33" s="22">
        <v>9.3000000000000007</v>
      </c>
      <c r="I33" s="20">
        <v>520</v>
      </c>
      <c r="J33" s="20">
        <f t="shared" si="1"/>
        <v>507.46800000000002</v>
      </c>
      <c r="K33" s="21">
        <v>70</v>
      </c>
      <c r="L33" s="22">
        <v>17.149999999999999</v>
      </c>
      <c r="M33" s="22">
        <v>17.3</v>
      </c>
      <c r="N33" s="20">
        <v>3600</v>
      </c>
      <c r="O33" s="20">
        <f t="shared" si="2"/>
        <v>3513.24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520</v>
      </c>
      <c r="E34" s="20">
        <f t="shared" si="0"/>
        <v>507.46800000000002</v>
      </c>
      <c r="F34" s="21">
        <v>39</v>
      </c>
      <c r="G34" s="22">
        <v>9.3000000000000007</v>
      </c>
      <c r="H34" s="22">
        <v>9.4499999999999993</v>
      </c>
      <c r="I34" s="20">
        <v>520</v>
      </c>
      <c r="J34" s="20">
        <f t="shared" si="1"/>
        <v>507.46800000000002</v>
      </c>
      <c r="K34" s="21">
        <v>71</v>
      </c>
      <c r="L34" s="22">
        <v>17.3</v>
      </c>
      <c r="M34" s="22">
        <v>17.45</v>
      </c>
      <c r="N34" s="20">
        <v>3600</v>
      </c>
      <c r="O34" s="20">
        <f t="shared" si="2"/>
        <v>3513.24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520</v>
      </c>
      <c r="E35" s="20">
        <f t="shared" si="0"/>
        <v>507.46800000000002</v>
      </c>
      <c r="F35" s="21">
        <v>40</v>
      </c>
      <c r="G35" s="22">
        <v>9.4499999999999993</v>
      </c>
      <c r="H35" s="22">
        <v>10</v>
      </c>
      <c r="I35" s="20">
        <v>520</v>
      </c>
      <c r="J35" s="20">
        <f t="shared" si="1"/>
        <v>507.46800000000002</v>
      </c>
      <c r="K35" s="21">
        <v>72</v>
      </c>
      <c r="L35" s="24">
        <v>17.45</v>
      </c>
      <c r="M35" s="22">
        <v>18</v>
      </c>
      <c r="N35" s="20">
        <v>3600</v>
      </c>
      <c r="O35" s="20">
        <f t="shared" si="2"/>
        <v>3513.24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520</v>
      </c>
      <c r="E36" s="20">
        <f t="shared" si="0"/>
        <v>507.46800000000002</v>
      </c>
      <c r="F36" s="21">
        <v>41</v>
      </c>
      <c r="G36" s="22">
        <v>10</v>
      </c>
      <c r="H36" s="24">
        <v>10.15</v>
      </c>
      <c r="I36" s="20">
        <v>520</v>
      </c>
      <c r="J36" s="20">
        <f t="shared" si="1"/>
        <v>507.46800000000002</v>
      </c>
      <c r="K36" s="21">
        <v>73</v>
      </c>
      <c r="L36" s="24">
        <v>18</v>
      </c>
      <c r="M36" s="22">
        <v>18.149999999999999</v>
      </c>
      <c r="N36" s="20">
        <v>3600</v>
      </c>
      <c r="O36" s="20">
        <f t="shared" si="2"/>
        <v>3513.24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520</v>
      </c>
      <c r="E37" s="20">
        <f t="shared" si="0"/>
        <v>507.46800000000002</v>
      </c>
      <c r="F37" s="21">
        <v>42</v>
      </c>
      <c r="G37" s="22">
        <v>10.15</v>
      </c>
      <c r="H37" s="24">
        <v>10.3</v>
      </c>
      <c r="I37" s="20">
        <v>520</v>
      </c>
      <c r="J37" s="20">
        <f t="shared" si="1"/>
        <v>507.46800000000002</v>
      </c>
      <c r="K37" s="21">
        <v>74</v>
      </c>
      <c r="L37" s="24">
        <v>18.149999999999999</v>
      </c>
      <c r="M37" s="22">
        <v>18.3</v>
      </c>
      <c r="N37" s="20">
        <v>3600</v>
      </c>
      <c r="O37" s="20">
        <f t="shared" si="2"/>
        <v>3513.24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520</v>
      </c>
      <c r="E38" s="20">
        <f t="shared" si="0"/>
        <v>507.46800000000002</v>
      </c>
      <c r="F38" s="21">
        <v>43</v>
      </c>
      <c r="G38" s="22">
        <v>10.3</v>
      </c>
      <c r="H38" s="24">
        <v>10.45</v>
      </c>
      <c r="I38" s="20">
        <v>520</v>
      </c>
      <c r="J38" s="20">
        <f t="shared" si="1"/>
        <v>507.46800000000002</v>
      </c>
      <c r="K38" s="21">
        <v>75</v>
      </c>
      <c r="L38" s="24">
        <v>18.3</v>
      </c>
      <c r="M38" s="22">
        <v>18.45</v>
      </c>
      <c r="N38" s="20">
        <v>3600</v>
      </c>
      <c r="O38" s="20">
        <f t="shared" si="2"/>
        <v>3513.24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520</v>
      </c>
      <c r="E39" s="20">
        <f t="shared" si="0"/>
        <v>507.46800000000002</v>
      </c>
      <c r="F39" s="21">
        <v>44</v>
      </c>
      <c r="G39" s="22">
        <v>10.45</v>
      </c>
      <c r="H39" s="24">
        <v>11</v>
      </c>
      <c r="I39" s="20">
        <v>520</v>
      </c>
      <c r="J39" s="20">
        <f t="shared" si="1"/>
        <v>507.46800000000002</v>
      </c>
      <c r="K39" s="21">
        <v>76</v>
      </c>
      <c r="L39" s="24">
        <v>18.45</v>
      </c>
      <c r="M39" s="22">
        <v>19</v>
      </c>
      <c r="N39" s="20">
        <v>3600</v>
      </c>
      <c r="O39" s="20">
        <f t="shared" si="2"/>
        <v>3513.24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520</v>
      </c>
      <c r="E40" s="20">
        <f t="shared" si="0"/>
        <v>507.46800000000002</v>
      </c>
      <c r="F40" s="21">
        <v>45</v>
      </c>
      <c r="G40" s="22">
        <v>11</v>
      </c>
      <c r="H40" s="24">
        <v>11.15</v>
      </c>
      <c r="I40" s="20">
        <v>520</v>
      </c>
      <c r="J40" s="20">
        <f t="shared" si="1"/>
        <v>507.46800000000002</v>
      </c>
      <c r="K40" s="21">
        <v>77</v>
      </c>
      <c r="L40" s="24">
        <v>19</v>
      </c>
      <c r="M40" s="22">
        <v>19.149999999999999</v>
      </c>
      <c r="N40" s="20">
        <v>3600</v>
      </c>
      <c r="O40" s="20">
        <f t="shared" si="2"/>
        <v>3513.24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520</v>
      </c>
      <c r="E41" s="20">
        <f t="shared" si="0"/>
        <v>507.46800000000002</v>
      </c>
      <c r="F41" s="21">
        <v>46</v>
      </c>
      <c r="G41" s="22">
        <v>11.15</v>
      </c>
      <c r="H41" s="24">
        <v>11.3</v>
      </c>
      <c r="I41" s="20">
        <v>520</v>
      </c>
      <c r="J41" s="20">
        <f t="shared" si="1"/>
        <v>507.46800000000002</v>
      </c>
      <c r="K41" s="21">
        <v>78</v>
      </c>
      <c r="L41" s="24">
        <v>19.149999999999999</v>
      </c>
      <c r="M41" s="22">
        <v>19.3</v>
      </c>
      <c r="N41" s="20">
        <v>3600</v>
      </c>
      <c r="O41" s="20">
        <f t="shared" si="2"/>
        <v>3513.24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520</v>
      </c>
      <c r="E42" s="20">
        <f t="shared" si="0"/>
        <v>507.46800000000002</v>
      </c>
      <c r="F42" s="21">
        <v>47</v>
      </c>
      <c r="G42" s="22">
        <v>11.3</v>
      </c>
      <c r="H42" s="24">
        <v>11.45</v>
      </c>
      <c r="I42" s="20">
        <v>520</v>
      </c>
      <c r="J42" s="20">
        <f t="shared" si="1"/>
        <v>507.46800000000002</v>
      </c>
      <c r="K42" s="21">
        <v>79</v>
      </c>
      <c r="L42" s="24">
        <v>19.3</v>
      </c>
      <c r="M42" s="22">
        <v>19.45</v>
      </c>
      <c r="N42" s="20">
        <v>3600</v>
      </c>
      <c r="O42" s="20">
        <f t="shared" si="2"/>
        <v>3513.24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520</v>
      </c>
      <c r="E43" s="20">
        <f t="shared" si="0"/>
        <v>507.46800000000002</v>
      </c>
      <c r="F43" s="21">
        <v>48</v>
      </c>
      <c r="G43" s="22">
        <v>11.45</v>
      </c>
      <c r="H43" s="24">
        <v>12</v>
      </c>
      <c r="I43" s="20">
        <v>520</v>
      </c>
      <c r="J43" s="20">
        <f t="shared" si="1"/>
        <v>507.46800000000002</v>
      </c>
      <c r="K43" s="21">
        <v>80</v>
      </c>
      <c r="L43" s="24">
        <v>19.45</v>
      </c>
      <c r="M43" s="22">
        <v>20</v>
      </c>
      <c r="N43" s="20">
        <v>3600</v>
      </c>
      <c r="O43" s="20">
        <f t="shared" si="2"/>
        <v>3513.24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520</v>
      </c>
      <c r="E44" s="20">
        <f t="shared" si="0"/>
        <v>507.46800000000002</v>
      </c>
      <c r="F44" s="21">
        <v>49</v>
      </c>
      <c r="G44" s="22">
        <v>12</v>
      </c>
      <c r="H44" s="24">
        <v>12.15</v>
      </c>
      <c r="I44" s="20">
        <v>520</v>
      </c>
      <c r="J44" s="20">
        <f t="shared" si="1"/>
        <v>507.46800000000002</v>
      </c>
      <c r="K44" s="21">
        <v>81</v>
      </c>
      <c r="L44" s="24">
        <v>20</v>
      </c>
      <c r="M44" s="22">
        <v>20.149999999999999</v>
      </c>
      <c r="N44" s="20">
        <v>3600</v>
      </c>
      <c r="O44" s="20">
        <f t="shared" si="2"/>
        <v>3513.24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520</v>
      </c>
      <c r="E45" s="20">
        <f t="shared" si="0"/>
        <v>507.46800000000002</v>
      </c>
      <c r="F45" s="21">
        <v>50</v>
      </c>
      <c r="G45" s="22">
        <v>12.15</v>
      </c>
      <c r="H45" s="24">
        <v>12.3</v>
      </c>
      <c r="I45" s="20">
        <v>520</v>
      </c>
      <c r="J45" s="20">
        <f t="shared" si="1"/>
        <v>507.46800000000002</v>
      </c>
      <c r="K45" s="21">
        <v>82</v>
      </c>
      <c r="L45" s="24">
        <v>20.149999999999999</v>
      </c>
      <c r="M45" s="22">
        <v>20.3</v>
      </c>
      <c r="N45" s="20">
        <v>3600</v>
      </c>
      <c r="O45" s="20">
        <f t="shared" si="2"/>
        <v>3513.24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520</v>
      </c>
      <c r="E46" s="20">
        <f t="shared" si="0"/>
        <v>507.46800000000002</v>
      </c>
      <c r="F46" s="21">
        <v>51</v>
      </c>
      <c r="G46" s="22">
        <v>12.3</v>
      </c>
      <c r="H46" s="24">
        <v>12.45</v>
      </c>
      <c r="I46" s="20">
        <v>520</v>
      </c>
      <c r="J46" s="20">
        <f t="shared" si="1"/>
        <v>507.46800000000002</v>
      </c>
      <c r="K46" s="21">
        <v>83</v>
      </c>
      <c r="L46" s="24">
        <v>20.3</v>
      </c>
      <c r="M46" s="22">
        <v>20.45</v>
      </c>
      <c r="N46" s="20">
        <v>3600</v>
      </c>
      <c r="O46" s="20">
        <f t="shared" si="2"/>
        <v>3513.24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520</v>
      </c>
      <c r="E47" s="20">
        <f t="shared" si="0"/>
        <v>507.46800000000002</v>
      </c>
      <c r="F47" s="21">
        <v>52</v>
      </c>
      <c r="G47" s="22">
        <v>12.45</v>
      </c>
      <c r="H47" s="24">
        <v>13</v>
      </c>
      <c r="I47" s="20">
        <v>520</v>
      </c>
      <c r="J47" s="20">
        <f t="shared" si="1"/>
        <v>507.46800000000002</v>
      </c>
      <c r="K47" s="21">
        <v>84</v>
      </c>
      <c r="L47" s="24">
        <v>20.45</v>
      </c>
      <c r="M47" s="22">
        <v>21</v>
      </c>
      <c r="N47" s="20">
        <v>3600</v>
      </c>
      <c r="O47" s="20">
        <f t="shared" si="2"/>
        <v>3513.24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520</v>
      </c>
      <c r="E48" s="20">
        <f t="shared" si="0"/>
        <v>507.46800000000002</v>
      </c>
      <c r="F48" s="21">
        <v>53</v>
      </c>
      <c r="G48" s="22">
        <v>13</v>
      </c>
      <c r="H48" s="24">
        <v>13.15</v>
      </c>
      <c r="I48" s="20">
        <v>520</v>
      </c>
      <c r="J48" s="20">
        <f t="shared" si="1"/>
        <v>507.46800000000002</v>
      </c>
      <c r="K48" s="21">
        <v>85</v>
      </c>
      <c r="L48" s="24">
        <v>21</v>
      </c>
      <c r="M48" s="22">
        <v>21.15</v>
      </c>
      <c r="N48" s="20">
        <v>3600</v>
      </c>
      <c r="O48" s="20">
        <f t="shared" si="2"/>
        <v>3513.24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520</v>
      </c>
      <c r="E49" s="20">
        <f t="shared" si="0"/>
        <v>507.46800000000002</v>
      </c>
      <c r="F49" s="21">
        <v>54</v>
      </c>
      <c r="G49" s="22">
        <v>13.15</v>
      </c>
      <c r="H49" s="24">
        <v>13.3</v>
      </c>
      <c r="I49" s="20">
        <v>520</v>
      </c>
      <c r="J49" s="20">
        <f t="shared" si="1"/>
        <v>507.46800000000002</v>
      </c>
      <c r="K49" s="21">
        <v>86</v>
      </c>
      <c r="L49" s="24">
        <v>21.15</v>
      </c>
      <c r="M49" s="22">
        <v>21.3</v>
      </c>
      <c r="N49" s="20">
        <v>3600</v>
      </c>
      <c r="O49" s="20">
        <f t="shared" si="2"/>
        <v>3513.24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520</v>
      </c>
      <c r="E50" s="20">
        <f t="shared" si="0"/>
        <v>507.46800000000002</v>
      </c>
      <c r="F50" s="21">
        <v>55</v>
      </c>
      <c r="G50" s="22">
        <v>13.3</v>
      </c>
      <c r="H50" s="24">
        <v>13.45</v>
      </c>
      <c r="I50" s="20">
        <v>520</v>
      </c>
      <c r="J50" s="20">
        <f t="shared" si="1"/>
        <v>507.46800000000002</v>
      </c>
      <c r="K50" s="21">
        <v>87</v>
      </c>
      <c r="L50" s="24">
        <v>21.3</v>
      </c>
      <c r="M50" s="22">
        <v>21.45</v>
      </c>
      <c r="N50" s="20">
        <v>3600</v>
      </c>
      <c r="O50" s="20">
        <f t="shared" si="2"/>
        <v>3513.24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520</v>
      </c>
      <c r="E51" s="20">
        <f t="shared" si="0"/>
        <v>507.46800000000002</v>
      </c>
      <c r="F51" s="21">
        <v>56</v>
      </c>
      <c r="G51" s="22">
        <v>13.45</v>
      </c>
      <c r="H51" s="24">
        <v>14</v>
      </c>
      <c r="I51" s="20">
        <v>520</v>
      </c>
      <c r="J51" s="20">
        <f t="shared" si="1"/>
        <v>507.46800000000002</v>
      </c>
      <c r="K51" s="21">
        <v>88</v>
      </c>
      <c r="L51" s="24">
        <v>21.45</v>
      </c>
      <c r="M51" s="22">
        <v>22</v>
      </c>
      <c r="N51" s="20">
        <v>3600</v>
      </c>
      <c r="O51" s="20">
        <f t="shared" si="2"/>
        <v>3513.24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520</v>
      </c>
      <c r="E52" s="20">
        <f t="shared" si="0"/>
        <v>507.46800000000002</v>
      </c>
      <c r="F52" s="21">
        <v>57</v>
      </c>
      <c r="G52" s="22">
        <v>14</v>
      </c>
      <c r="H52" s="24">
        <v>14.15</v>
      </c>
      <c r="I52" s="20">
        <v>520</v>
      </c>
      <c r="J52" s="20">
        <f t="shared" si="1"/>
        <v>507.46800000000002</v>
      </c>
      <c r="K52" s="21">
        <v>89</v>
      </c>
      <c r="L52" s="24">
        <v>22</v>
      </c>
      <c r="M52" s="22">
        <v>22.15</v>
      </c>
      <c r="N52" s="20">
        <v>3600</v>
      </c>
      <c r="O52" s="20">
        <f t="shared" si="2"/>
        <v>3513.24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520</v>
      </c>
      <c r="E53" s="20">
        <f t="shared" si="0"/>
        <v>507.46800000000002</v>
      </c>
      <c r="F53" s="21">
        <v>58</v>
      </c>
      <c r="G53" s="22">
        <v>14.15</v>
      </c>
      <c r="H53" s="24">
        <v>14.3</v>
      </c>
      <c r="I53" s="20">
        <v>520</v>
      </c>
      <c r="J53" s="20">
        <f t="shared" si="1"/>
        <v>507.46800000000002</v>
      </c>
      <c r="K53" s="21">
        <v>90</v>
      </c>
      <c r="L53" s="24">
        <v>22.15</v>
      </c>
      <c r="M53" s="22">
        <v>22.3</v>
      </c>
      <c r="N53" s="20">
        <v>3600</v>
      </c>
      <c r="O53" s="20">
        <f t="shared" si="2"/>
        <v>3513.24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520</v>
      </c>
      <c r="E54" s="20">
        <f t="shared" si="0"/>
        <v>507.46800000000002</v>
      </c>
      <c r="F54" s="21">
        <v>59</v>
      </c>
      <c r="G54" s="22">
        <v>14.3</v>
      </c>
      <c r="H54" s="24">
        <v>14.45</v>
      </c>
      <c r="I54" s="20">
        <v>520</v>
      </c>
      <c r="J54" s="20">
        <f t="shared" si="1"/>
        <v>507.46800000000002</v>
      </c>
      <c r="K54" s="21">
        <v>91</v>
      </c>
      <c r="L54" s="24">
        <v>22.3</v>
      </c>
      <c r="M54" s="22">
        <v>22.45</v>
      </c>
      <c r="N54" s="20">
        <v>3600</v>
      </c>
      <c r="O54" s="20">
        <f t="shared" si="2"/>
        <v>3513.24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520</v>
      </c>
      <c r="E55" s="20">
        <f t="shared" si="0"/>
        <v>507.46800000000002</v>
      </c>
      <c r="F55" s="21">
        <v>60</v>
      </c>
      <c r="G55" s="22">
        <v>14.45</v>
      </c>
      <c r="H55" s="22">
        <v>15</v>
      </c>
      <c r="I55" s="20">
        <v>520</v>
      </c>
      <c r="J55" s="20">
        <f t="shared" si="1"/>
        <v>507.46800000000002</v>
      </c>
      <c r="K55" s="21">
        <v>92</v>
      </c>
      <c r="L55" s="24">
        <v>22.45</v>
      </c>
      <c r="M55" s="22">
        <v>23</v>
      </c>
      <c r="N55" s="20">
        <v>3600</v>
      </c>
      <c r="O55" s="20">
        <f t="shared" si="2"/>
        <v>3513.24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520</v>
      </c>
      <c r="E56" s="20">
        <f t="shared" si="0"/>
        <v>507.46800000000002</v>
      </c>
      <c r="F56" s="21">
        <v>61</v>
      </c>
      <c r="G56" s="22">
        <v>15</v>
      </c>
      <c r="H56" s="22">
        <v>15.15</v>
      </c>
      <c r="I56" s="20">
        <v>520</v>
      </c>
      <c r="J56" s="20">
        <f t="shared" si="1"/>
        <v>507.46800000000002</v>
      </c>
      <c r="K56" s="21">
        <v>93</v>
      </c>
      <c r="L56" s="24">
        <v>23</v>
      </c>
      <c r="M56" s="22">
        <v>23.15</v>
      </c>
      <c r="N56" s="20">
        <v>3600</v>
      </c>
      <c r="O56" s="20">
        <f t="shared" si="2"/>
        <v>3513.24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520</v>
      </c>
      <c r="E57" s="20">
        <f t="shared" si="0"/>
        <v>507.46800000000002</v>
      </c>
      <c r="F57" s="21">
        <v>62</v>
      </c>
      <c r="G57" s="22">
        <v>15.15</v>
      </c>
      <c r="H57" s="22">
        <v>15.3</v>
      </c>
      <c r="I57" s="20">
        <v>520</v>
      </c>
      <c r="J57" s="20">
        <f t="shared" si="1"/>
        <v>507.46800000000002</v>
      </c>
      <c r="K57" s="21">
        <v>94</v>
      </c>
      <c r="L57" s="22">
        <v>23.15</v>
      </c>
      <c r="M57" s="22">
        <v>23.3</v>
      </c>
      <c r="N57" s="20">
        <v>3600</v>
      </c>
      <c r="O57" s="20">
        <f t="shared" si="2"/>
        <v>3513.24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520</v>
      </c>
      <c r="E58" s="20">
        <f t="shared" si="0"/>
        <v>507.46800000000002</v>
      </c>
      <c r="F58" s="21">
        <v>63</v>
      </c>
      <c r="G58" s="22">
        <v>15.3</v>
      </c>
      <c r="H58" s="22">
        <v>15.45</v>
      </c>
      <c r="I58" s="20">
        <v>520</v>
      </c>
      <c r="J58" s="20">
        <f t="shared" si="1"/>
        <v>507.46800000000002</v>
      </c>
      <c r="K58" s="21">
        <v>95</v>
      </c>
      <c r="L58" s="22">
        <v>23.3</v>
      </c>
      <c r="M58" s="22">
        <v>23.45</v>
      </c>
      <c r="N58" s="20">
        <v>3600</v>
      </c>
      <c r="O58" s="20">
        <f t="shared" si="2"/>
        <v>3513.24</v>
      </c>
      <c r="Q58">
        <f>AVERAGE(N28:N59,I28:I59,D28:D59)/1000</f>
        <v>1.5466666666666666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520</v>
      </c>
      <c r="E59" s="20">
        <f t="shared" si="0"/>
        <v>507.46800000000002</v>
      </c>
      <c r="F59" s="21">
        <v>64</v>
      </c>
      <c r="G59" s="22">
        <v>15.45</v>
      </c>
      <c r="H59" s="22">
        <v>16</v>
      </c>
      <c r="I59" s="20">
        <v>520</v>
      </c>
      <c r="J59" s="20">
        <f t="shared" si="1"/>
        <v>507.46800000000002</v>
      </c>
      <c r="K59" s="26">
        <v>96</v>
      </c>
      <c r="L59" s="22">
        <v>23.45</v>
      </c>
      <c r="M59" s="27">
        <v>24</v>
      </c>
      <c r="N59" s="20">
        <v>3600</v>
      </c>
      <c r="O59" s="20">
        <f t="shared" si="2"/>
        <v>3513.24</v>
      </c>
    </row>
    <row r="60" spans="1:18" ht="12.75" customHeight="1">
      <c r="A60" s="28"/>
      <c r="B60" s="29"/>
      <c r="C60" s="30"/>
      <c r="D60" s="31">
        <f>SUM(D28:D59)</f>
        <v>16640</v>
      </c>
      <c r="E60" s="32">
        <f>SUM(E28:E59)</f>
        <v>16238.97600000001</v>
      </c>
      <c r="F60" s="33"/>
      <c r="G60" s="34"/>
      <c r="H60" s="34"/>
      <c r="I60" s="32">
        <f>SUM(I28:I59)</f>
        <v>16640</v>
      </c>
      <c r="J60" s="31">
        <f>SUM(J28:J59)</f>
        <v>16238.97600000001</v>
      </c>
      <c r="K60" s="33"/>
      <c r="L60" s="34"/>
      <c r="M60" s="34"/>
      <c r="N60" s="31">
        <f>SUM(N28:N59)</f>
        <v>115200</v>
      </c>
      <c r="O60" s="32">
        <f>SUM(O28:O59)</f>
        <v>112423.68000000004</v>
      </c>
      <c r="P60" s="12"/>
      <c r="Q60" s="35"/>
      <c r="R60" s="12"/>
    </row>
    <row r="64" spans="1:18" ht="12.75" customHeight="1">
      <c r="A64" t="s">
        <v>115</v>
      </c>
      <c r="B64">
        <f>SUM(D60,I60,N60)/(4000*1000)</f>
        <v>3.712E-2</v>
      </c>
      <c r="C64">
        <f>ROUNDDOWN(SUM(E60,J60,O60)/(4000*1000),4)</f>
        <v>3.6200000000000003E-2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4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116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117</v>
      </c>
      <c r="N12" s="2" t="s">
        <v>118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119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D28*(100-2.41)/100</f>
        <v>8002.38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I28*(100-2.41)/100</f>
        <v>8002.38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N28*(100-2.41)/100</f>
        <v>8002.38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8002.38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8002.38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8002.38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8002.38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8002.38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8002.38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8002.38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8002.38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8002.38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8002.38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8002.38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8002.38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8002.38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8002.38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8002.38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8002.38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8002.38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8002.38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8002.38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8002.38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8002.38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8002.38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8002.38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8002.38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8002.38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8002.38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8002.38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8002.38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8002.38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8002.38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8002.38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8002.38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8002.38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8002.38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8002.38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8002.38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8002.38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8002.38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8002.38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8002.38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8002.38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8002.38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8002.38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8002.38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8002.38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8002.38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8002.38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8002.38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8002.38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8002.38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8002.38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8002.38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8002.38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8002.38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8002.38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8002.38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8002.38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8002.38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8002.38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8002.38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8002.38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8002.38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8002.38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8002.38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8002.38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8002.38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8002.38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8002.38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8002.38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8002.38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8002.38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8002.38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8002.38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8002.38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8002.38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8002.38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8002.38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8002.38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8002.38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8002.38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8002.38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8002.38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8002.38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8002.38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8002.38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8002.38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8002.38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8002.38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8002.38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8002.38</v>
      </c>
      <c r="Q58">
        <f>AVERAGE(N28:N59,I28:I59,D28:D59)/1000</f>
        <v>8.1999999999999993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8002.38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8002.38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8002.38</v>
      </c>
    </row>
    <row r="60" spans="1:18" ht="12.75" customHeight="1">
      <c r="A60" s="28"/>
      <c r="B60" s="29"/>
      <c r="C60" s="30"/>
      <c r="D60" s="31">
        <f>SUM(D28:D59)</f>
        <v>262400</v>
      </c>
      <c r="E60" s="32">
        <f>SUM(E28:E59)</f>
        <v>256076.16000000009</v>
      </c>
      <c r="F60" s="33"/>
      <c r="G60" s="34"/>
      <c r="H60" s="34"/>
      <c r="I60" s="32">
        <f>SUM(I28:I59)</f>
        <v>262400</v>
      </c>
      <c r="J60" s="31">
        <f>SUM(J28:J59)</f>
        <v>256076.16000000009</v>
      </c>
      <c r="K60" s="33"/>
      <c r="L60" s="34"/>
      <c r="M60" s="34"/>
      <c r="N60" s="31">
        <f>SUM(N28:N59)</f>
        <v>262400</v>
      </c>
      <c r="O60" s="32">
        <f>SUM(O28:O59)</f>
        <v>256076.16000000009</v>
      </c>
      <c r="P60" s="12"/>
      <c r="Q60" s="35"/>
      <c r="R60" s="12"/>
    </row>
    <row r="64" spans="1:18" ht="12.75" customHeight="1">
      <c r="A64" t="s">
        <v>120</v>
      </c>
      <c r="B64">
        <f>SUM(D60,I60,N60)/(4000*1000)</f>
        <v>0.1968</v>
      </c>
      <c r="C64">
        <f>ROUNDDOWN(SUM(E60,J60,O60)/(4000*1000),4)</f>
        <v>0.192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8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121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122</v>
      </c>
      <c r="N12" s="2" t="s">
        <v>123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124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8200</v>
      </c>
      <c r="E28" s="20">
        <f t="shared" ref="E28:E59" si="0">D28*(100-2.41)/100</f>
        <v>8002.38</v>
      </c>
      <c r="F28" s="21">
        <v>33</v>
      </c>
      <c r="G28" s="22">
        <v>8</v>
      </c>
      <c r="H28" s="22">
        <v>8.15</v>
      </c>
      <c r="I28" s="20">
        <v>8200</v>
      </c>
      <c r="J28" s="20">
        <f t="shared" ref="J28:J59" si="1">I28*(100-2.41)/100</f>
        <v>8002.38</v>
      </c>
      <c r="K28" s="21">
        <v>65</v>
      </c>
      <c r="L28" s="22">
        <v>16</v>
      </c>
      <c r="M28" s="22">
        <v>16.149999999999999</v>
      </c>
      <c r="N28" s="20">
        <v>8200</v>
      </c>
      <c r="O28" s="20">
        <f t="shared" ref="O28:O59" si="2">N28*(100-2.41)/100</f>
        <v>8002.38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8200</v>
      </c>
      <c r="E29" s="20">
        <f t="shared" si="0"/>
        <v>8002.38</v>
      </c>
      <c r="F29" s="21">
        <v>34</v>
      </c>
      <c r="G29" s="22">
        <v>8.15</v>
      </c>
      <c r="H29" s="22">
        <v>8.3000000000000007</v>
      </c>
      <c r="I29" s="20">
        <v>8200</v>
      </c>
      <c r="J29" s="20">
        <f t="shared" si="1"/>
        <v>8002.38</v>
      </c>
      <c r="K29" s="21">
        <v>66</v>
      </c>
      <c r="L29" s="22">
        <v>16.149999999999999</v>
      </c>
      <c r="M29" s="22">
        <v>16.3</v>
      </c>
      <c r="N29" s="20">
        <v>8200</v>
      </c>
      <c r="O29" s="20">
        <f t="shared" si="2"/>
        <v>8002.38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8200</v>
      </c>
      <c r="E30" s="20">
        <f t="shared" si="0"/>
        <v>8002.38</v>
      </c>
      <c r="F30" s="21">
        <v>35</v>
      </c>
      <c r="G30" s="22">
        <v>8.3000000000000007</v>
      </c>
      <c r="H30" s="22">
        <v>8.4499999999999993</v>
      </c>
      <c r="I30" s="20">
        <v>8200</v>
      </c>
      <c r="J30" s="20">
        <f t="shared" si="1"/>
        <v>8002.38</v>
      </c>
      <c r="K30" s="21">
        <v>67</v>
      </c>
      <c r="L30" s="22">
        <v>16.3</v>
      </c>
      <c r="M30" s="22">
        <v>16.45</v>
      </c>
      <c r="N30" s="20">
        <v>8200</v>
      </c>
      <c r="O30" s="20">
        <f t="shared" si="2"/>
        <v>8002.38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8200</v>
      </c>
      <c r="E31" s="20">
        <f t="shared" si="0"/>
        <v>8002.38</v>
      </c>
      <c r="F31" s="21">
        <v>36</v>
      </c>
      <c r="G31" s="22">
        <v>8.4499999999999993</v>
      </c>
      <c r="H31" s="22">
        <v>9</v>
      </c>
      <c r="I31" s="20">
        <v>8200</v>
      </c>
      <c r="J31" s="20">
        <f t="shared" si="1"/>
        <v>8002.38</v>
      </c>
      <c r="K31" s="21">
        <v>68</v>
      </c>
      <c r="L31" s="22">
        <v>16.45</v>
      </c>
      <c r="M31" s="22">
        <v>17</v>
      </c>
      <c r="N31" s="20">
        <v>8200</v>
      </c>
      <c r="O31" s="20">
        <f t="shared" si="2"/>
        <v>8002.38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8200</v>
      </c>
      <c r="E32" s="20">
        <f t="shared" si="0"/>
        <v>8002.38</v>
      </c>
      <c r="F32" s="21">
        <v>37</v>
      </c>
      <c r="G32" s="22">
        <v>9</v>
      </c>
      <c r="H32" s="22">
        <v>9.15</v>
      </c>
      <c r="I32" s="20">
        <v>8200</v>
      </c>
      <c r="J32" s="20">
        <f t="shared" si="1"/>
        <v>8002.38</v>
      </c>
      <c r="K32" s="21">
        <v>69</v>
      </c>
      <c r="L32" s="22">
        <v>17</v>
      </c>
      <c r="M32" s="22">
        <v>17.149999999999999</v>
      </c>
      <c r="N32" s="20">
        <v>8200</v>
      </c>
      <c r="O32" s="20">
        <f t="shared" si="2"/>
        <v>8002.38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8200</v>
      </c>
      <c r="E33" s="20">
        <f t="shared" si="0"/>
        <v>8002.38</v>
      </c>
      <c r="F33" s="21">
        <v>38</v>
      </c>
      <c r="G33" s="22">
        <v>9.15</v>
      </c>
      <c r="H33" s="22">
        <v>9.3000000000000007</v>
      </c>
      <c r="I33" s="20">
        <v>8200</v>
      </c>
      <c r="J33" s="20">
        <f t="shared" si="1"/>
        <v>8002.38</v>
      </c>
      <c r="K33" s="21">
        <v>70</v>
      </c>
      <c r="L33" s="22">
        <v>17.149999999999999</v>
      </c>
      <c r="M33" s="22">
        <v>17.3</v>
      </c>
      <c r="N33" s="20">
        <v>8200</v>
      </c>
      <c r="O33" s="20">
        <f t="shared" si="2"/>
        <v>8002.38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8200</v>
      </c>
      <c r="E34" s="20">
        <f t="shared" si="0"/>
        <v>8002.38</v>
      </c>
      <c r="F34" s="21">
        <v>39</v>
      </c>
      <c r="G34" s="22">
        <v>9.3000000000000007</v>
      </c>
      <c r="H34" s="22">
        <v>9.4499999999999993</v>
      </c>
      <c r="I34" s="20">
        <v>8200</v>
      </c>
      <c r="J34" s="20">
        <f t="shared" si="1"/>
        <v>8002.38</v>
      </c>
      <c r="K34" s="21">
        <v>71</v>
      </c>
      <c r="L34" s="22">
        <v>17.3</v>
      </c>
      <c r="M34" s="22">
        <v>17.45</v>
      </c>
      <c r="N34" s="20">
        <v>8200</v>
      </c>
      <c r="O34" s="20">
        <f t="shared" si="2"/>
        <v>8002.38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8200</v>
      </c>
      <c r="E35" s="20">
        <f t="shared" si="0"/>
        <v>8002.38</v>
      </c>
      <c r="F35" s="21">
        <v>40</v>
      </c>
      <c r="G35" s="22">
        <v>9.4499999999999993</v>
      </c>
      <c r="H35" s="22">
        <v>10</v>
      </c>
      <c r="I35" s="20">
        <v>8200</v>
      </c>
      <c r="J35" s="20">
        <f t="shared" si="1"/>
        <v>8002.38</v>
      </c>
      <c r="K35" s="21">
        <v>72</v>
      </c>
      <c r="L35" s="24">
        <v>17.45</v>
      </c>
      <c r="M35" s="22">
        <v>18</v>
      </c>
      <c r="N35" s="20">
        <v>8200</v>
      </c>
      <c r="O35" s="20">
        <f t="shared" si="2"/>
        <v>8002.38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8200</v>
      </c>
      <c r="E36" s="20">
        <f t="shared" si="0"/>
        <v>8002.38</v>
      </c>
      <c r="F36" s="21">
        <v>41</v>
      </c>
      <c r="G36" s="22">
        <v>10</v>
      </c>
      <c r="H36" s="24">
        <v>10.15</v>
      </c>
      <c r="I36" s="20">
        <v>8200</v>
      </c>
      <c r="J36" s="20">
        <f t="shared" si="1"/>
        <v>8002.38</v>
      </c>
      <c r="K36" s="21">
        <v>73</v>
      </c>
      <c r="L36" s="24">
        <v>18</v>
      </c>
      <c r="M36" s="22">
        <v>18.149999999999999</v>
      </c>
      <c r="N36" s="20">
        <v>8200</v>
      </c>
      <c r="O36" s="20">
        <f t="shared" si="2"/>
        <v>8002.38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8200</v>
      </c>
      <c r="E37" s="20">
        <f t="shared" si="0"/>
        <v>8002.38</v>
      </c>
      <c r="F37" s="21">
        <v>42</v>
      </c>
      <c r="G37" s="22">
        <v>10.15</v>
      </c>
      <c r="H37" s="24">
        <v>10.3</v>
      </c>
      <c r="I37" s="20">
        <v>8200</v>
      </c>
      <c r="J37" s="20">
        <f t="shared" si="1"/>
        <v>8002.38</v>
      </c>
      <c r="K37" s="21">
        <v>74</v>
      </c>
      <c r="L37" s="24">
        <v>18.149999999999999</v>
      </c>
      <c r="M37" s="22">
        <v>18.3</v>
      </c>
      <c r="N37" s="20">
        <v>8200</v>
      </c>
      <c r="O37" s="20">
        <f t="shared" si="2"/>
        <v>8002.38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8200</v>
      </c>
      <c r="E38" s="20">
        <f t="shared" si="0"/>
        <v>8002.38</v>
      </c>
      <c r="F38" s="21">
        <v>43</v>
      </c>
      <c r="G38" s="22">
        <v>10.3</v>
      </c>
      <c r="H38" s="24">
        <v>10.45</v>
      </c>
      <c r="I38" s="20">
        <v>8200</v>
      </c>
      <c r="J38" s="20">
        <f t="shared" si="1"/>
        <v>8002.38</v>
      </c>
      <c r="K38" s="21">
        <v>75</v>
      </c>
      <c r="L38" s="24">
        <v>18.3</v>
      </c>
      <c r="M38" s="22">
        <v>18.45</v>
      </c>
      <c r="N38" s="20">
        <v>8200</v>
      </c>
      <c r="O38" s="20">
        <f t="shared" si="2"/>
        <v>8002.38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8200</v>
      </c>
      <c r="E39" s="20">
        <f t="shared" si="0"/>
        <v>8002.38</v>
      </c>
      <c r="F39" s="21">
        <v>44</v>
      </c>
      <c r="G39" s="22">
        <v>10.45</v>
      </c>
      <c r="H39" s="24">
        <v>11</v>
      </c>
      <c r="I39" s="20">
        <v>8200</v>
      </c>
      <c r="J39" s="20">
        <f t="shared" si="1"/>
        <v>8002.38</v>
      </c>
      <c r="K39" s="21">
        <v>76</v>
      </c>
      <c r="L39" s="24">
        <v>18.45</v>
      </c>
      <c r="M39" s="22">
        <v>19</v>
      </c>
      <c r="N39" s="20">
        <v>8200</v>
      </c>
      <c r="O39" s="20">
        <f t="shared" si="2"/>
        <v>8002.38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8200</v>
      </c>
      <c r="E40" s="20">
        <f t="shared" si="0"/>
        <v>8002.38</v>
      </c>
      <c r="F40" s="21">
        <v>45</v>
      </c>
      <c r="G40" s="22">
        <v>11</v>
      </c>
      <c r="H40" s="24">
        <v>11.15</v>
      </c>
      <c r="I40" s="20">
        <v>8200</v>
      </c>
      <c r="J40" s="20">
        <f t="shared" si="1"/>
        <v>8002.38</v>
      </c>
      <c r="K40" s="21">
        <v>77</v>
      </c>
      <c r="L40" s="24">
        <v>19</v>
      </c>
      <c r="M40" s="22">
        <v>19.149999999999999</v>
      </c>
      <c r="N40" s="20">
        <v>8200</v>
      </c>
      <c r="O40" s="20">
        <f t="shared" si="2"/>
        <v>8002.38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8200</v>
      </c>
      <c r="E41" s="20">
        <f t="shared" si="0"/>
        <v>8002.38</v>
      </c>
      <c r="F41" s="21">
        <v>46</v>
      </c>
      <c r="G41" s="22">
        <v>11.15</v>
      </c>
      <c r="H41" s="24">
        <v>11.3</v>
      </c>
      <c r="I41" s="20">
        <v>8200</v>
      </c>
      <c r="J41" s="20">
        <f t="shared" si="1"/>
        <v>8002.38</v>
      </c>
      <c r="K41" s="21">
        <v>78</v>
      </c>
      <c r="L41" s="24">
        <v>19.149999999999999</v>
      </c>
      <c r="M41" s="22">
        <v>19.3</v>
      </c>
      <c r="N41" s="20">
        <v>8200</v>
      </c>
      <c r="O41" s="20">
        <f t="shared" si="2"/>
        <v>8002.38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8200</v>
      </c>
      <c r="E42" s="20">
        <f t="shared" si="0"/>
        <v>8002.38</v>
      </c>
      <c r="F42" s="21">
        <v>47</v>
      </c>
      <c r="G42" s="22">
        <v>11.3</v>
      </c>
      <c r="H42" s="24">
        <v>11.45</v>
      </c>
      <c r="I42" s="20">
        <v>8200</v>
      </c>
      <c r="J42" s="20">
        <f t="shared" si="1"/>
        <v>8002.38</v>
      </c>
      <c r="K42" s="21">
        <v>79</v>
      </c>
      <c r="L42" s="24">
        <v>19.3</v>
      </c>
      <c r="M42" s="22">
        <v>19.45</v>
      </c>
      <c r="N42" s="20">
        <v>8200</v>
      </c>
      <c r="O42" s="20">
        <f t="shared" si="2"/>
        <v>8002.38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8200</v>
      </c>
      <c r="E43" s="20">
        <f t="shared" si="0"/>
        <v>8002.38</v>
      </c>
      <c r="F43" s="21">
        <v>48</v>
      </c>
      <c r="G43" s="22">
        <v>11.45</v>
      </c>
      <c r="H43" s="24">
        <v>12</v>
      </c>
      <c r="I43" s="20">
        <v>8200</v>
      </c>
      <c r="J43" s="20">
        <f t="shared" si="1"/>
        <v>8002.38</v>
      </c>
      <c r="K43" s="21">
        <v>80</v>
      </c>
      <c r="L43" s="24">
        <v>19.45</v>
      </c>
      <c r="M43" s="22">
        <v>20</v>
      </c>
      <c r="N43" s="20">
        <v>8200</v>
      </c>
      <c r="O43" s="20">
        <f t="shared" si="2"/>
        <v>8002.38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8200</v>
      </c>
      <c r="E44" s="20">
        <f t="shared" si="0"/>
        <v>8002.38</v>
      </c>
      <c r="F44" s="21">
        <v>49</v>
      </c>
      <c r="G44" s="22">
        <v>12</v>
      </c>
      <c r="H44" s="24">
        <v>12.15</v>
      </c>
      <c r="I44" s="20">
        <v>8200</v>
      </c>
      <c r="J44" s="20">
        <f t="shared" si="1"/>
        <v>8002.38</v>
      </c>
      <c r="K44" s="21">
        <v>81</v>
      </c>
      <c r="L44" s="24">
        <v>20</v>
      </c>
      <c r="M44" s="22">
        <v>20.149999999999999</v>
      </c>
      <c r="N44" s="20">
        <v>8200</v>
      </c>
      <c r="O44" s="20">
        <f t="shared" si="2"/>
        <v>8002.38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8200</v>
      </c>
      <c r="E45" s="20">
        <f t="shared" si="0"/>
        <v>8002.38</v>
      </c>
      <c r="F45" s="21">
        <v>50</v>
      </c>
      <c r="G45" s="22">
        <v>12.15</v>
      </c>
      <c r="H45" s="24">
        <v>12.3</v>
      </c>
      <c r="I45" s="20">
        <v>8200</v>
      </c>
      <c r="J45" s="20">
        <f t="shared" si="1"/>
        <v>8002.38</v>
      </c>
      <c r="K45" s="21">
        <v>82</v>
      </c>
      <c r="L45" s="24">
        <v>20.149999999999999</v>
      </c>
      <c r="M45" s="22">
        <v>20.3</v>
      </c>
      <c r="N45" s="20">
        <v>8200</v>
      </c>
      <c r="O45" s="20">
        <f t="shared" si="2"/>
        <v>8002.38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8200</v>
      </c>
      <c r="E46" s="20">
        <f t="shared" si="0"/>
        <v>8002.38</v>
      </c>
      <c r="F46" s="21">
        <v>51</v>
      </c>
      <c r="G46" s="22">
        <v>12.3</v>
      </c>
      <c r="H46" s="24">
        <v>12.45</v>
      </c>
      <c r="I46" s="20">
        <v>8200</v>
      </c>
      <c r="J46" s="20">
        <f t="shared" si="1"/>
        <v>8002.38</v>
      </c>
      <c r="K46" s="21">
        <v>83</v>
      </c>
      <c r="L46" s="24">
        <v>20.3</v>
      </c>
      <c r="M46" s="22">
        <v>20.45</v>
      </c>
      <c r="N46" s="20">
        <v>8200</v>
      </c>
      <c r="O46" s="20">
        <f t="shared" si="2"/>
        <v>8002.38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8200</v>
      </c>
      <c r="E47" s="20">
        <f t="shared" si="0"/>
        <v>8002.38</v>
      </c>
      <c r="F47" s="21">
        <v>52</v>
      </c>
      <c r="G47" s="22">
        <v>12.45</v>
      </c>
      <c r="H47" s="24">
        <v>13</v>
      </c>
      <c r="I47" s="20">
        <v>8200</v>
      </c>
      <c r="J47" s="20">
        <f t="shared" si="1"/>
        <v>8002.38</v>
      </c>
      <c r="K47" s="21">
        <v>84</v>
      </c>
      <c r="L47" s="24">
        <v>20.45</v>
      </c>
      <c r="M47" s="22">
        <v>21</v>
      </c>
      <c r="N47" s="20">
        <v>8200</v>
      </c>
      <c r="O47" s="20">
        <f t="shared" si="2"/>
        <v>8002.38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8200</v>
      </c>
      <c r="E48" s="20">
        <f t="shared" si="0"/>
        <v>8002.38</v>
      </c>
      <c r="F48" s="21">
        <v>53</v>
      </c>
      <c r="G48" s="22">
        <v>13</v>
      </c>
      <c r="H48" s="24">
        <v>13.15</v>
      </c>
      <c r="I48" s="20">
        <v>8200</v>
      </c>
      <c r="J48" s="20">
        <f t="shared" si="1"/>
        <v>8002.38</v>
      </c>
      <c r="K48" s="21">
        <v>85</v>
      </c>
      <c r="L48" s="24">
        <v>21</v>
      </c>
      <c r="M48" s="22">
        <v>21.15</v>
      </c>
      <c r="N48" s="20">
        <v>8200</v>
      </c>
      <c r="O48" s="20">
        <f t="shared" si="2"/>
        <v>8002.38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8200</v>
      </c>
      <c r="E49" s="20">
        <f t="shared" si="0"/>
        <v>8002.38</v>
      </c>
      <c r="F49" s="21">
        <v>54</v>
      </c>
      <c r="G49" s="22">
        <v>13.15</v>
      </c>
      <c r="H49" s="24">
        <v>13.3</v>
      </c>
      <c r="I49" s="20">
        <v>8200</v>
      </c>
      <c r="J49" s="20">
        <f t="shared" si="1"/>
        <v>8002.38</v>
      </c>
      <c r="K49" s="21">
        <v>86</v>
      </c>
      <c r="L49" s="24">
        <v>21.15</v>
      </c>
      <c r="M49" s="22">
        <v>21.3</v>
      </c>
      <c r="N49" s="20">
        <v>8200</v>
      </c>
      <c r="O49" s="20">
        <f t="shared" si="2"/>
        <v>8002.38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8200</v>
      </c>
      <c r="E50" s="20">
        <f t="shared" si="0"/>
        <v>8002.38</v>
      </c>
      <c r="F50" s="21">
        <v>55</v>
      </c>
      <c r="G50" s="22">
        <v>13.3</v>
      </c>
      <c r="H50" s="24">
        <v>13.45</v>
      </c>
      <c r="I50" s="20">
        <v>8200</v>
      </c>
      <c r="J50" s="20">
        <f t="shared" si="1"/>
        <v>8002.38</v>
      </c>
      <c r="K50" s="21">
        <v>87</v>
      </c>
      <c r="L50" s="24">
        <v>21.3</v>
      </c>
      <c r="M50" s="22">
        <v>21.45</v>
      </c>
      <c r="N50" s="20">
        <v>8200</v>
      </c>
      <c r="O50" s="20">
        <f t="shared" si="2"/>
        <v>8002.38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8200</v>
      </c>
      <c r="E51" s="20">
        <f t="shared" si="0"/>
        <v>8002.38</v>
      </c>
      <c r="F51" s="21">
        <v>56</v>
      </c>
      <c r="G51" s="22">
        <v>13.45</v>
      </c>
      <c r="H51" s="24">
        <v>14</v>
      </c>
      <c r="I51" s="20">
        <v>8200</v>
      </c>
      <c r="J51" s="20">
        <f t="shared" si="1"/>
        <v>8002.38</v>
      </c>
      <c r="K51" s="21">
        <v>88</v>
      </c>
      <c r="L51" s="24">
        <v>21.45</v>
      </c>
      <c r="M51" s="22">
        <v>22</v>
      </c>
      <c r="N51" s="20">
        <v>8200</v>
      </c>
      <c r="O51" s="20">
        <f t="shared" si="2"/>
        <v>8002.38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8200</v>
      </c>
      <c r="E52" s="20">
        <f t="shared" si="0"/>
        <v>8002.38</v>
      </c>
      <c r="F52" s="21">
        <v>57</v>
      </c>
      <c r="G52" s="22">
        <v>14</v>
      </c>
      <c r="H52" s="24">
        <v>14.15</v>
      </c>
      <c r="I52" s="20">
        <v>8200</v>
      </c>
      <c r="J52" s="20">
        <f t="shared" si="1"/>
        <v>8002.38</v>
      </c>
      <c r="K52" s="21">
        <v>89</v>
      </c>
      <c r="L52" s="24">
        <v>22</v>
      </c>
      <c r="M52" s="22">
        <v>22.15</v>
      </c>
      <c r="N52" s="20">
        <v>8200</v>
      </c>
      <c r="O52" s="20">
        <f t="shared" si="2"/>
        <v>8002.38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8200</v>
      </c>
      <c r="E53" s="20">
        <f t="shared" si="0"/>
        <v>8002.38</v>
      </c>
      <c r="F53" s="21">
        <v>58</v>
      </c>
      <c r="G53" s="22">
        <v>14.15</v>
      </c>
      <c r="H53" s="24">
        <v>14.3</v>
      </c>
      <c r="I53" s="20">
        <v>8200</v>
      </c>
      <c r="J53" s="20">
        <f t="shared" si="1"/>
        <v>8002.38</v>
      </c>
      <c r="K53" s="21">
        <v>90</v>
      </c>
      <c r="L53" s="24">
        <v>22.15</v>
      </c>
      <c r="M53" s="22">
        <v>22.3</v>
      </c>
      <c r="N53" s="20">
        <v>8200</v>
      </c>
      <c r="O53" s="20">
        <f t="shared" si="2"/>
        <v>8002.38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8200</v>
      </c>
      <c r="E54" s="20">
        <f t="shared" si="0"/>
        <v>8002.38</v>
      </c>
      <c r="F54" s="21">
        <v>59</v>
      </c>
      <c r="G54" s="22">
        <v>14.3</v>
      </c>
      <c r="H54" s="24">
        <v>14.45</v>
      </c>
      <c r="I54" s="20">
        <v>8200</v>
      </c>
      <c r="J54" s="20">
        <f t="shared" si="1"/>
        <v>8002.38</v>
      </c>
      <c r="K54" s="21">
        <v>91</v>
      </c>
      <c r="L54" s="24">
        <v>22.3</v>
      </c>
      <c r="M54" s="22">
        <v>22.45</v>
      </c>
      <c r="N54" s="20">
        <v>8200</v>
      </c>
      <c r="O54" s="20">
        <f t="shared" si="2"/>
        <v>8002.38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8200</v>
      </c>
      <c r="E55" s="20">
        <f t="shared" si="0"/>
        <v>8002.38</v>
      </c>
      <c r="F55" s="21">
        <v>60</v>
      </c>
      <c r="G55" s="22">
        <v>14.45</v>
      </c>
      <c r="H55" s="22">
        <v>15</v>
      </c>
      <c r="I55" s="20">
        <v>8200</v>
      </c>
      <c r="J55" s="20">
        <f t="shared" si="1"/>
        <v>8002.38</v>
      </c>
      <c r="K55" s="21">
        <v>92</v>
      </c>
      <c r="L55" s="24">
        <v>22.45</v>
      </c>
      <c r="M55" s="22">
        <v>23</v>
      </c>
      <c r="N55" s="20">
        <v>8200</v>
      </c>
      <c r="O55" s="20">
        <f t="shared" si="2"/>
        <v>8002.38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8200</v>
      </c>
      <c r="E56" s="20">
        <f t="shared" si="0"/>
        <v>8002.38</v>
      </c>
      <c r="F56" s="21">
        <v>61</v>
      </c>
      <c r="G56" s="22">
        <v>15</v>
      </c>
      <c r="H56" s="22">
        <v>15.15</v>
      </c>
      <c r="I56" s="20">
        <v>8200</v>
      </c>
      <c r="J56" s="20">
        <f t="shared" si="1"/>
        <v>8002.38</v>
      </c>
      <c r="K56" s="21">
        <v>93</v>
      </c>
      <c r="L56" s="24">
        <v>23</v>
      </c>
      <c r="M56" s="22">
        <v>23.15</v>
      </c>
      <c r="N56" s="20">
        <v>8200</v>
      </c>
      <c r="O56" s="20">
        <f t="shared" si="2"/>
        <v>8002.38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8200</v>
      </c>
      <c r="E57" s="20">
        <f t="shared" si="0"/>
        <v>8002.38</v>
      </c>
      <c r="F57" s="21">
        <v>62</v>
      </c>
      <c r="G57" s="22">
        <v>15.15</v>
      </c>
      <c r="H57" s="22">
        <v>15.3</v>
      </c>
      <c r="I57" s="20">
        <v>8200</v>
      </c>
      <c r="J57" s="20">
        <f t="shared" si="1"/>
        <v>8002.38</v>
      </c>
      <c r="K57" s="21">
        <v>94</v>
      </c>
      <c r="L57" s="22">
        <v>23.15</v>
      </c>
      <c r="M57" s="22">
        <v>23.3</v>
      </c>
      <c r="N57" s="20">
        <v>8200</v>
      </c>
      <c r="O57" s="20">
        <f t="shared" si="2"/>
        <v>8002.38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8200</v>
      </c>
      <c r="E58" s="20">
        <f t="shared" si="0"/>
        <v>8002.38</v>
      </c>
      <c r="F58" s="21">
        <v>63</v>
      </c>
      <c r="G58" s="22">
        <v>15.3</v>
      </c>
      <c r="H58" s="22">
        <v>15.45</v>
      </c>
      <c r="I58" s="20">
        <v>8200</v>
      </c>
      <c r="J58" s="20">
        <f t="shared" si="1"/>
        <v>8002.38</v>
      </c>
      <c r="K58" s="21">
        <v>95</v>
      </c>
      <c r="L58" s="22">
        <v>23.3</v>
      </c>
      <c r="M58" s="22">
        <v>23.45</v>
      </c>
      <c r="N58" s="20">
        <v>8200</v>
      </c>
      <c r="O58" s="20">
        <f t="shared" si="2"/>
        <v>8002.38</v>
      </c>
      <c r="Q58">
        <f>AVERAGE(N28:N59,I28:I59,D28:D59)/1000</f>
        <v>8.1999999999999993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8200</v>
      </c>
      <c r="E59" s="20">
        <f t="shared" si="0"/>
        <v>8002.38</v>
      </c>
      <c r="F59" s="21">
        <v>64</v>
      </c>
      <c r="G59" s="22">
        <v>15.45</v>
      </c>
      <c r="H59" s="22">
        <v>16</v>
      </c>
      <c r="I59" s="20">
        <v>8200</v>
      </c>
      <c r="J59" s="20">
        <f t="shared" si="1"/>
        <v>8002.38</v>
      </c>
      <c r="K59" s="26">
        <v>96</v>
      </c>
      <c r="L59" s="22">
        <v>23.45</v>
      </c>
      <c r="M59" s="27">
        <v>24</v>
      </c>
      <c r="N59" s="20">
        <v>8200</v>
      </c>
      <c r="O59" s="20">
        <f t="shared" si="2"/>
        <v>8002.38</v>
      </c>
    </row>
    <row r="60" spans="1:18" ht="12.75" customHeight="1">
      <c r="A60" s="28"/>
      <c r="B60" s="29"/>
      <c r="C60" s="30"/>
      <c r="D60" s="31">
        <f>SUM(D28:D59)</f>
        <v>262400</v>
      </c>
      <c r="E60" s="32">
        <f>SUM(E28:E59)</f>
        <v>256076.16000000009</v>
      </c>
      <c r="F60" s="33"/>
      <c r="G60" s="34"/>
      <c r="H60" s="34"/>
      <c r="I60" s="32">
        <f>SUM(I28:I59)</f>
        <v>262400</v>
      </c>
      <c r="J60" s="31">
        <f>SUM(J28:J59)</f>
        <v>256076.16000000009</v>
      </c>
      <c r="K60" s="33"/>
      <c r="L60" s="34"/>
      <c r="M60" s="34"/>
      <c r="N60" s="31">
        <f>SUM(N28:N59)</f>
        <v>262400</v>
      </c>
      <c r="O60" s="32">
        <f>SUM(O28:O59)</f>
        <v>256076.16000000009</v>
      </c>
      <c r="P60" s="12"/>
      <c r="Q60" s="35"/>
      <c r="R60" s="12"/>
    </row>
    <row r="64" spans="1:18" ht="12.75" customHeight="1">
      <c r="A64" t="s">
        <v>125</v>
      </c>
      <c r="B64">
        <f>SUM(D60,I60,N60)/(4000*1000)</f>
        <v>0.1968</v>
      </c>
      <c r="C64">
        <f>ROUNDDOWN(SUM(E60,J60,O60)/(4000*1000),4)</f>
        <v>0.192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R58" sqref="R58"/>
    </sheetView>
  </sheetViews>
  <sheetFormatPr defaultColWidth="11.5703125" defaultRowHeight="16.5" customHeight="1"/>
  <cols>
    <col min="1" max="3" width="11.5703125" style="43"/>
    <col min="4" max="4" width="11.140625" style="43" customWidth="1"/>
    <col min="5" max="8" width="11.5703125" style="43"/>
    <col min="9" max="9" width="11.28515625" style="43" customWidth="1"/>
    <col min="10" max="16384" width="11.5703125" style="43"/>
  </cols>
  <sheetData>
    <row r="2" spans="1:15" ht="16.5" customHeight="1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4" spans="1:15" ht="16.5" customHeight="1">
      <c r="A4" s="44" t="s">
        <v>126</v>
      </c>
      <c r="B4" s="44"/>
      <c r="C4" s="44"/>
      <c r="D4" s="44"/>
      <c r="E4" s="44"/>
      <c r="F4" s="44"/>
      <c r="G4" s="44"/>
      <c r="H4" s="44"/>
      <c r="I4" s="44"/>
    </row>
    <row r="5" spans="1:15" ht="16.5" customHeight="1">
      <c r="A5" s="44"/>
    </row>
    <row r="6" spans="1:15" ht="16.5" customHeight="1">
      <c r="A6" s="44" t="s">
        <v>2</v>
      </c>
    </row>
    <row r="7" spans="1:15" ht="16.5" customHeight="1">
      <c r="A7" s="44" t="s">
        <v>3</v>
      </c>
    </row>
    <row r="8" spans="1:15" ht="16.5" customHeight="1">
      <c r="A8" s="44" t="s">
        <v>4</v>
      </c>
      <c r="H8" s="45"/>
    </row>
    <row r="9" spans="1:15" ht="16.5" customHeight="1">
      <c r="A9" s="44" t="s">
        <v>5</v>
      </c>
    </row>
    <row r="10" spans="1:15" ht="16.5" customHeight="1">
      <c r="A10" s="44" t="s">
        <v>6</v>
      </c>
    </row>
    <row r="11" spans="1:15" ht="16.5" customHeight="1">
      <c r="A11" s="44"/>
      <c r="G11" s="46"/>
    </row>
    <row r="12" spans="1:15" ht="16.5" customHeight="1">
      <c r="A12" s="44" t="s">
        <v>127</v>
      </c>
      <c r="N12" s="44" t="s">
        <v>128</v>
      </c>
    </row>
    <row r="13" spans="1:15" ht="16.5" customHeight="1">
      <c r="A13" s="44"/>
    </row>
    <row r="14" spans="1:15" ht="16.5" customHeight="1">
      <c r="A14" s="44" t="s">
        <v>9</v>
      </c>
      <c r="N14" s="47" t="s">
        <v>10</v>
      </c>
      <c r="O14" s="48" t="s">
        <v>11</v>
      </c>
    </row>
    <row r="15" spans="1:15" ht="16.5" customHeight="1">
      <c r="N15" s="47"/>
      <c r="O15" s="48"/>
    </row>
    <row r="16" spans="1:15" ht="16.5" customHeight="1">
      <c r="A16" s="49" t="s">
        <v>12</v>
      </c>
      <c r="N16" s="50"/>
      <c r="O16" s="51"/>
    </row>
    <row r="17" spans="1:15" ht="16.5" customHeight="1">
      <c r="A17" s="49" t="s">
        <v>13</v>
      </c>
      <c r="N17" s="52" t="s">
        <v>14</v>
      </c>
      <c r="O17" s="53" t="s">
        <v>129</v>
      </c>
    </row>
    <row r="18" spans="1:15" ht="16.5" customHeight="1">
      <c r="A18" s="49" t="s">
        <v>16</v>
      </c>
      <c r="N18" s="52"/>
      <c r="O18" s="54"/>
    </row>
    <row r="19" spans="1:15" ht="16.5" customHeight="1">
      <c r="A19" s="49" t="s">
        <v>17</v>
      </c>
      <c r="N19" s="52"/>
      <c r="O19" s="54"/>
    </row>
    <row r="20" spans="1:15" ht="16.5" customHeight="1">
      <c r="A20" s="49" t="s">
        <v>18</v>
      </c>
      <c r="N20" s="52"/>
      <c r="O20" s="55"/>
    </row>
    <row r="21" spans="1:15" ht="16.5" customHeight="1">
      <c r="A21" s="44" t="s">
        <v>19</v>
      </c>
      <c r="C21" s="42" t="s">
        <v>20</v>
      </c>
      <c r="D21" s="42"/>
      <c r="N21" s="56"/>
      <c r="O21" s="56"/>
    </row>
    <row r="23" spans="1:15" ht="16.5" customHeight="1">
      <c r="A23" s="44" t="s">
        <v>21</v>
      </c>
      <c r="E23" s="44" t="s">
        <v>22</v>
      </c>
    </row>
    <row r="24" spans="1:15" ht="16.5" customHeight="1">
      <c r="G24" s="44" t="s">
        <v>23</v>
      </c>
    </row>
    <row r="25" spans="1:15" ht="16.5" customHeight="1">
      <c r="A25" s="57"/>
      <c r="B25" s="58" t="s">
        <v>24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</row>
    <row r="26" spans="1:15" ht="16.5" customHeight="1">
      <c r="A26" s="59" t="s">
        <v>25</v>
      </c>
      <c r="B26" s="60" t="s">
        <v>26</v>
      </c>
      <c r="C26" s="60"/>
      <c r="D26" s="59" t="s">
        <v>27</v>
      </c>
      <c r="E26" s="59" t="s">
        <v>28</v>
      </c>
      <c r="F26" s="59" t="s">
        <v>25</v>
      </c>
      <c r="G26" s="60" t="s">
        <v>26</v>
      </c>
      <c r="H26" s="60"/>
      <c r="I26" s="59" t="s">
        <v>27</v>
      </c>
      <c r="J26" s="59" t="s">
        <v>28</v>
      </c>
      <c r="K26" s="59" t="s">
        <v>25</v>
      </c>
      <c r="L26" s="60" t="s">
        <v>26</v>
      </c>
      <c r="M26" s="60"/>
      <c r="N26" s="59" t="s">
        <v>27</v>
      </c>
      <c r="O26" s="59" t="s">
        <v>28</v>
      </c>
    </row>
    <row r="27" spans="1:15" ht="16.5" customHeight="1">
      <c r="A27" s="59"/>
      <c r="B27" s="60" t="s">
        <v>29</v>
      </c>
      <c r="C27" s="60" t="s">
        <v>2</v>
      </c>
      <c r="D27" s="59"/>
      <c r="E27" s="59"/>
      <c r="F27" s="59"/>
      <c r="G27" s="60" t="s">
        <v>29</v>
      </c>
      <c r="H27" s="60" t="s">
        <v>2</v>
      </c>
      <c r="I27" s="59"/>
      <c r="J27" s="59"/>
      <c r="K27" s="59"/>
      <c r="L27" s="60" t="s">
        <v>29</v>
      </c>
      <c r="M27" s="60" t="s">
        <v>2</v>
      </c>
      <c r="N27" s="59"/>
      <c r="O27" s="59"/>
    </row>
    <row r="28" spans="1:15" ht="16.5" customHeight="1">
      <c r="A28" s="61">
        <v>1</v>
      </c>
      <c r="B28" s="62">
        <v>0</v>
      </c>
      <c r="C28" s="63">
        <v>0.15</v>
      </c>
      <c r="D28" s="64">
        <v>8210</v>
      </c>
      <c r="E28" s="64">
        <f t="shared" ref="E28:E59" si="0">D28*(100-2.46)/100</f>
        <v>8008.0340000000006</v>
      </c>
      <c r="F28" s="65">
        <v>33</v>
      </c>
      <c r="G28" s="66">
        <v>8</v>
      </c>
      <c r="H28" s="66">
        <v>8.15</v>
      </c>
      <c r="I28" s="64">
        <v>8210</v>
      </c>
      <c r="J28" s="64">
        <f t="shared" ref="J28:J59" si="1">I28*(100-2.46)/100</f>
        <v>8008.0340000000006</v>
      </c>
      <c r="K28" s="65">
        <v>65</v>
      </c>
      <c r="L28" s="66">
        <v>16</v>
      </c>
      <c r="M28" s="66">
        <v>16.149999999999999</v>
      </c>
      <c r="N28" s="64">
        <v>8210</v>
      </c>
      <c r="O28" s="64">
        <f t="shared" ref="O28:O59" si="2">N28*(100-2.46)/100</f>
        <v>8008.0340000000006</v>
      </c>
    </row>
    <row r="29" spans="1:15" ht="16.5" customHeight="1">
      <c r="A29" s="61">
        <v>2</v>
      </c>
      <c r="B29" s="61">
        <v>0.15</v>
      </c>
      <c r="C29" s="67">
        <v>0.3</v>
      </c>
      <c r="D29" s="64">
        <v>8210</v>
      </c>
      <c r="E29" s="64">
        <f t="shared" si="0"/>
        <v>8008.0340000000006</v>
      </c>
      <c r="F29" s="65">
        <v>34</v>
      </c>
      <c r="G29" s="66">
        <v>8.15</v>
      </c>
      <c r="H29" s="66">
        <v>8.3000000000000007</v>
      </c>
      <c r="I29" s="64">
        <v>8210</v>
      </c>
      <c r="J29" s="64">
        <f t="shared" si="1"/>
        <v>8008.0340000000006</v>
      </c>
      <c r="K29" s="65">
        <v>66</v>
      </c>
      <c r="L29" s="66">
        <v>16.149999999999999</v>
      </c>
      <c r="M29" s="66">
        <v>16.3</v>
      </c>
      <c r="N29" s="64">
        <v>8210</v>
      </c>
      <c r="O29" s="64">
        <f t="shared" si="2"/>
        <v>8008.0340000000006</v>
      </c>
    </row>
    <row r="30" spans="1:15" ht="16.5" customHeight="1">
      <c r="A30" s="61">
        <v>3</v>
      </c>
      <c r="B30" s="67">
        <v>0.3</v>
      </c>
      <c r="C30" s="63">
        <v>0.45</v>
      </c>
      <c r="D30" s="64">
        <v>8210</v>
      </c>
      <c r="E30" s="64">
        <f t="shared" si="0"/>
        <v>8008.0340000000006</v>
      </c>
      <c r="F30" s="65">
        <v>35</v>
      </c>
      <c r="G30" s="66">
        <v>8.3000000000000007</v>
      </c>
      <c r="H30" s="66">
        <v>8.4499999999999993</v>
      </c>
      <c r="I30" s="64">
        <v>8210</v>
      </c>
      <c r="J30" s="64">
        <f t="shared" si="1"/>
        <v>8008.0340000000006</v>
      </c>
      <c r="K30" s="65">
        <v>67</v>
      </c>
      <c r="L30" s="66">
        <v>16.3</v>
      </c>
      <c r="M30" s="66">
        <v>16.45</v>
      </c>
      <c r="N30" s="64">
        <v>8210</v>
      </c>
      <c r="O30" s="64">
        <f t="shared" si="2"/>
        <v>8008.0340000000006</v>
      </c>
    </row>
    <row r="31" spans="1:15" ht="16.5" customHeight="1">
      <c r="A31" s="61">
        <v>4</v>
      </c>
      <c r="B31" s="61">
        <v>0.45</v>
      </c>
      <c r="C31" s="66">
        <v>1</v>
      </c>
      <c r="D31" s="64">
        <v>8210</v>
      </c>
      <c r="E31" s="64">
        <f t="shared" si="0"/>
        <v>8008.0340000000006</v>
      </c>
      <c r="F31" s="65">
        <v>36</v>
      </c>
      <c r="G31" s="66">
        <v>8.4499999999999993</v>
      </c>
      <c r="H31" s="66">
        <v>9</v>
      </c>
      <c r="I31" s="64">
        <v>8210</v>
      </c>
      <c r="J31" s="64">
        <f t="shared" si="1"/>
        <v>8008.0340000000006</v>
      </c>
      <c r="K31" s="65">
        <v>68</v>
      </c>
      <c r="L31" s="66">
        <v>16.45</v>
      </c>
      <c r="M31" s="66">
        <v>17</v>
      </c>
      <c r="N31" s="64">
        <v>8210</v>
      </c>
      <c r="O31" s="64">
        <f t="shared" si="2"/>
        <v>8008.0340000000006</v>
      </c>
    </row>
    <row r="32" spans="1:15" ht="16.5" customHeight="1">
      <c r="A32" s="61">
        <v>5</v>
      </c>
      <c r="B32" s="66">
        <v>1</v>
      </c>
      <c r="C32" s="63">
        <v>1.1499999999999999</v>
      </c>
      <c r="D32" s="64">
        <v>8210</v>
      </c>
      <c r="E32" s="64">
        <f t="shared" si="0"/>
        <v>8008.0340000000006</v>
      </c>
      <c r="F32" s="65">
        <v>37</v>
      </c>
      <c r="G32" s="66">
        <v>9</v>
      </c>
      <c r="H32" s="66">
        <v>9.15</v>
      </c>
      <c r="I32" s="64">
        <v>8210</v>
      </c>
      <c r="J32" s="64">
        <f t="shared" si="1"/>
        <v>8008.0340000000006</v>
      </c>
      <c r="K32" s="65">
        <v>69</v>
      </c>
      <c r="L32" s="66">
        <v>17</v>
      </c>
      <c r="M32" s="66">
        <v>17.149999999999999</v>
      </c>
      <c r="N32" s="64">
        <v>8210</v>
      </c>
      <c r="O32" s="64">
        <f t="shared" si="2"/>
        <v>8008.0340000000006</v>
      </c>
    </row>
    <row r="33" spans="1:15" ht="16.5" customHeight="1">
      <c r="A33" s="61">
        <v>6</v>
      </c>
      <c r="B33" s="63">
        <v>1.1499999999999999</v>
      </c>
      <c r="C33" s="66">
        <v>1.3</v>
      </c>
      <c r="D33" s="64">
        <v>8210</v>
      </c>
      <c r="E33" s="64">
        <f t="shared" si="0"/>
        <v>8008.0340000000006</v>
      </c>
      <c r="F33" s="65">
        <v>38</v>
      </c>
      <c r="G33" s="66">
        <v>9.15</v>
      </c>
      <c r="H33" s="66">
        <v>9.3000000000000007</v>
      </c>
      <c r="I33" s="64">
        <v>8210</v>
      </c>
      <c r="J33" s="64">
        <f t="shared" si="1"/>
        <v>8008.0340000000006</v>
      </c>
      <c r="K33" s="65">
        <v>70</v>
      </c>
      <c r="L33" s="66">
        <v>17.149999999999999</v>
      </c>
      <c r="M33" s="66">
        <v>17.3</v>
      </c>
      <c r="N33" s="64">
        <v>8210</v>
      </c>
      <c r="O33" s="64">
        <f t="shared" si="2"/>
        <v>8008.0340000000006</v>
      </c>
    </row>
    <row r="34" spans="1:15" ht="16.5" customHeight="1">
      <c r="A34" s="61">
        <v>7</v>
      </c>
      <c r="B34" s="67">
        <v>1.3</v>
      </c>
      <c r="C34" s="63">
        <v>1.45</v>
      </c>
      <c r="D34" s="64">
        <v>8210</v>
      </c>
      <c r="E34" s="64">
        <f t="shared" si="0"/>
        <v>8008.0340000000006</v>
      </c>
      <c r="F34" s="65">
        <v>39</v>
      </c>
      <c r="G34" s="66">
        <v>9.3000000000000007</v>
      </c>
      <c r="H34" s="66">
        <v>9.4499999999999993</v>
      </c>
      <c r="I34" s="64">
        <v>8210</v>
      </c>
      <c r="J34" s="64">
        <f t="shared" si="1"/>
        <v>8008.0340000000006</v>
      </c>
      <c r="K34" s="65">
        <v>71</v>
      </c>
      <c r="L34" s="66">
        <v>17.3</v>
      </c>
      <c r="M34" s="66">
        <v>17.45</v>
      </c>
      <c r="N34" s="64">
        <v>8210</v>
      </c>
      <c r="O34" s="64">
        <f t="shared" si="2"/>
        <v>8008.0340000000006</v>
      </c>
    </row>
    <row r="35" spans="1:15" ht="16.5" customHeight="1">
      <c r="A35" s="61">
        <v>8</v>
      </c>
      <c r="B35" s="61">
        <v>1.45</v>
      </c>
      <c r="C35" s="66">
        <v>2</v>
      </c>
      <c r="D35" s="64">
        <v>8210</v>
      </c>
      <c r="E35" s="64">
        <f t="shared" si="0"/>
        <v>8008.0340000000006</v>
      </c>
      <c r="F35" s="65">
        <v>40</v>
      </c>
      <c r="G35" s="66">
        <v>9.4499999999999993</v>
      </c>
      <c r="H35" s="66">
        <v>10</v>
      </c>
      <c r="I35" s="64">
        <v>8210</v>
      </c>
      <c r="J35" s="64">
        <f t="shared" si="1"/>
        <v>8008.0340000000006</v>
      </c>
      <c r="K35" s="65">
        <v>72</v>
      </c>
      <c r="L35" s="68">
        <v>17.45</v>
      </c>
      <c r="M35" s="66">
        <v>18</v>
      </c>
      <c r="N35" s="64">
        <v>8210</v>
      </c>
      <c r="O35" s="64">
        <f t="shared" si="2"/>
        <v>8008.0340000000006</v>
      </c>
    </row>
    <row r="36" spans="1:15" ht="16.5" customHeight="1">
      <c r="A36" s="61">
        <v>9</v>
      </c>
      <c r="B36" s="67">
        <v>2</v>
      </c>
      <c r="C36" s="63">
        <v>2.15</v>
      </c>
      <c r="D36" s="64">
        <v>8210</v>
      </c>
      <c r="E36" s="64">
        <f t="shared" si="0"/>
        <v>8008.0340000000006</v>
      </c>
      <c r="F36" s="65">
        <v>41</v>
      </c>
      <c r="G36" s="66">
        <v>10</v>
      </c>
      <c r="H36" s="68">
        <v>10.15</v>
      </c>
      <c r="I36" s="64">
        <v>8210</v>
      </c>
      <c r="J36" s="64">
        <f t="shared" si="1"/>
        <v>8008.0340000000006</v>
      </c>
      <c r="K36" s="65">
        <v>73</v>
      </c>
      <c r="L36" s="68">
        <v>18</v>
      </c>
      <c r="M36" s="66">
        <v>18.149999999999999</v>
      </c>
      <c r="N36" s="64">
        <v>8210</v>
      </c>
      <c r="O36" s="64">
        <f t="shared" si="2"/>
        <v>8008.0340000000006</v>
      </c>
    </row>
    <row r="37" spans="1:15" ht="16.5" customHeight="1">
      <c r="A37" s="61">
        <v>10</v>
      </c>
      <c r="B37" s="61">
        <v>2.15</v>
      </c>
      <c r="C37" s="66">
        <v>2.2999999999999998</v>
      </c>
      <c r="D37" s="64">
        <v>8210</v>
      </c>
      <c r="E37" s="64">
        <f t="shared" si="0"/>
        <v>8008.0340000000006</v>
      </c>
      <c r="F37" s="65">
        <v>42</v>
      </c>
      <c r="G37" s="66">
        <v>10.15</v>
      </c>
      <c r="H37" s="68">
        <v>10.3</v>
      </c>
      <c r="I37" s="64">
        <v>8210</v>
      </c>
      <c r="J37" s="64">
        <f t="shared" si="1"/>
        <v>8008.0340000000006</v>
      </c>
      <c r="K37" s="65">
        <v>74</v>
      </c>
      <c r="L37" s="68">
        <v>18.149999999999999</v>
      </c>
      <c r="M37" s="66">
        <v>18.3</v>
      </c>
      <c r="N37" s="64">
        <v>8210</v>
      </c>
      <c r="O37" s="64">
        <f t="shared" si="2"/>
        <v>8008.0340000000006</v>
      </c>
    </row>
    <row r="38" spans="1:15" ht="16.5" customHeight="1">
      <c r="A38" s="61">
        <v>11</v>
      </c>
      <c r="B38" s="67">
        <v>2.2999999999999998</v>
      </c>
      <c r="C38" s="63">
        <v>2.4500000000000002</v>
      </c>
      <c r="D38" s="64">
        <v>8210</v>
      </c>
      <c r="E38" s="64">
        <f t="shared" si="0"/>
        <v>8008.0340000000006</v>
      </c>
      <c r="F38" s="65">
        <v>43</v>
      </c>
      <c r="G38" s="66">
        <v>10.3</v>
      </c>
      <c r="H38" s="68">
        <v>10.45</v>
      </c>
      <c r="I38" s="64">
        <v>8210</v>
      </c>
      <c r="J38" s="64">
        <f t="shared" si="1"/>
        <v>8008.0340000000006</v>
      </c>
      <c r="K38" s="65">
        <v>75</v>
      </c>
      <c r="L38" s="68">
        <v>18.3</v>
      </c>
      <c r="M38" s="66">
        <v>18.45</v>
      </c>
      <c r="N38" s="64">
        <v>8210</v>
      </c>
      <c r="O38" s="64">
        <f t="shared" si="2"/>
        <v>8008.0340000000006</v>
      </c>
    </row>
    <row r="39" spans="1:15" ht="16.5" customHeight="1">
      <c r="A39" s="61">
        <v>12</v>
      </c>
      <c r="B39" s="61">
        <v>2.4500000000000002</v>
      </c>
      <c r="C39" s="66">
        <v>3</v>
      </c>
      <c r="D39" s="64">
        <v>8210</v>
      </c>
      <c r="E39" s="64">
        <f t="shared" si="0"/>
        <v>8008.0340000000006</v>
      </c>
      <c r="F39" s="65">
        <v>44</v>
      </c>
      <c r="G39" s="66">
        <v>10.45</v>
      </c>
      <c r="H39" s="68">
        <v>11</v>
      </c>
      <c r="I39" s="64">
        <v>8210</v>
      </c>
      <c r="J39" s="64">
        <f t="shared" si="1"/>
        <v>8008.0340000000006</v>
      </c>
      <c r="K39" s="65">
        <v>76</v>
      </c>
      <c r="L39" s="68">
        <v>18.45</v>
      </c>
      <c r="M39" s="66">
        <v>19</v>
      </c>
      <c r="N39" s="64">
        <v>8210</v>
      </c>
      <c r="O39" s="64">
        <f t="shared" si="2"/>
        <v>8008.0340000000006</v>
      </c>
    </row>
    <row r="40" spans="1:15" ht="16.5" customHeight="1">
      <c r="A40" s="61">
        <v>13</v>
      </c>
      <c r="B40" s="67">
        <v>3</v>
      </c>
      <c r="C40" s="69">
        <v>3.15</v>
      </c>
      <c r="D40" s="64">
        <v>8210</v>
      </c>
      <c r="E40" s="64">
        <f t="shared" si="0"/>
        <v>8008.0340000000006</v>
      </c>
      <c r="F40" s="65">
        <v>45</v>
      </c>
      <c r="G40" s="66">
        <v>11</v>
      </c>
      <c r="H40" s="68">
        <v>11.15</v>
      </c>
      <c r="I40" s="64">
        <v>8210</v>
      </c>
      <c r="J40" s="64">
        <f t="shared" si="1"/>
        <v>8008.0340000000006</v>
      </c>
      <c r="K40" s="65">
        <v>77</v>
      </c>
      <c r="L40" s="68">
        <v>19</v>
      </c>
      <c r="M40" s="66">
        <v>19.149999999999999</v>
      </c>
      <c r="N40" s="64">
        <v>8210</v>
      </c>
      <c r="O40" s="64">
        <f t="shared" si="2"/>
        <v>8008.0340000000006</v>
      </c>
    </row>
    <row r="41" spans="1:15" ht="16.5" customHeight="1">
      <c r="A41" s="61">
        <v>14</v>
      </c>
      <c r="B41" s="61">
        <v>3.15</v>
      </c>
      <c r="C41" s="68">
        <v>3.3</v>
      </c>
      <c r="D41" s="64">
        <v>8210</v>
      </c>
      <c r="E41" s="64">
        <f t="shared" si="0"/>
        <v>8008.0340000000006</v>
      </c>
      <c r="F41" s="65">
        <v>46</v>
      </c>
      <c r="G41" s="66">
        <v>11.15</v>
      </c>
      <c r="H41" s="68">
        <v>11.3</v>
      </c>
      <c r="I41" s="64">
        <v>8210</v>
      </c>
      <c r="J41" s="64">
        <f t="shared" si="1"/>
        <v>8008.0340000000006</v>
      </c>
      <c r="K41" s="65">
        <v>78</v>
      </c>
      <c r="L41" s="68">
        <v>19.149999999999999</v>
      </c>
      <c r="M41" s="66">
        <v>19.3</v>
      </c>
      <c r="N41" s="64">
        <v>8210</v>
      </c>
      <c r="O41" s="64">
        <f t="shared" si="2"/>
        <v>8008.0340000000006</v>
      </c>
    </row>
    <row r="42" spans="1:15" ht="16.5" customHeight="1">
      <c r="A42" s="61">
        <v>15</v>
      </c>
      <c r="B42" s="67">
        <v>3.3</v>
      </c>
      <c r="C42" s="69">
        <v>3.45</v>
      </c>
      <c r="D42" s="64">
        <v>8210</v>
      </c>
      <c r="E42" s="64">
        <f t="shared" si="0"/>
        <v>8008.0340000000006</v>
      </c>
      <c r="F42" s="65">
        <v>47</v>
      </c>
      <c r="G42" s="66">
        <v>11.3</v>
      </c>
      <c r="H42" s="68">
        <v>11.45</v>
      </c>
      <c r="I42" s="64">
        <v>8210</v>
      </c>
      <c r="J42" s="64">
        <f t="shared" si="1"/>
        <v>8008.0340000000006</v>
      </c>
      <c r="K42" s="65">
        <v>79</v>
      </c>
      <c r="L42" s="68">
        <v>19.3</v>
      </c>
      <c r="M42" s="66">
        <v>19.45</v>
      </c>
      <c r="N42" s="64">
        <v>8210</v>
      </c>
      <c r="O42" s="64">
        <f t="shared" si="2"/>
        <v>8008.0340000000006</v>
      </c>
    </row>
    <row r="43" spans="1:15" ht="16.5" customHeight="1">
      <c r="A43" s="61">
        <v>16</v>
      </c>
      <c r="B43" s="61">
        <v>3.45</v>
      </c>
      <c r="C43" s="68">
        <v>4</v>
      </c>
      <c r="D43" s="64">
        <v>8210</v>
      </c>
      <c r="E43" s="64">
        <f t="shared" si="0"/>
        <v>8008.0340000000006</v>
      </c>
      <c r="F43" s="65">
        <v>48</v>
      </c>
      <c r="G43" s="66">
        <v>11.45</v>
      </c>
      <c r="H43" s="68">
        <v>12</v>
      </c>
      <c r="I43" s="64">
        <v>8210</v>
      </c>
      <c r="J43" s="64">
        <f t="shared" si="1"/>
        <v>8008.0340000000006</v>
      </c>
      <c r="K43" s="65">
        <v>80</v>
      </c>
      <c r="L43" s="68">
        <v>19.45</v>
      </c>
      <c r="M43" s="66">
        <v>20</v>
      </c>
      <c r="N43" s="64">
        <v>8210</v>
      </c>
      <c r="O43" s="64">
        <f t="shared" si="2"/>
        <v>8008.0340000000006</v>
      </c>
    </row>
    <row r="44" spans="1:15" ht="16.5" customHeight="1">
      <c r="A44" s="61">
        <v>17</v>
      </c>
      <c r="B44" s="67">
        <v>4</v>
      </c>
      <c r="C44" s="69">
        <v>4.1500000000000004</v>
      </c>
      <c r="D44" s="64">
        <v>8210</v>
      </c>
      <c r="E44" s="64">
        <f t="shared" si="0"/>
        <v>8008.0340000000006</v>
      </c>
      <c r="F44" s="65">
        <v>49</v>
      </c>
      <c r="G44" s="66">
        <v>12</v>
      </c>
      <c r="H44" s="68">
        <v>12.15</v>
      </c>
      <c r="I44" s="64">
        <v>8210</v>
      </c>
      <c r="J44" s="64">
        <f t="shared" si="1"/>
        <v>8008.0340000000006</v>
      </c>
      <c r="K44" s="65">
        <v>81</v>
      </c>
      <c r="L44" s="68">
        <v>20</v>
      </c>
      <c r="M44" s="66">
        <v>20.149999999999999</v>
      </c>
      <c r="N44" s="64">
        <v>8210</v>
      </c>
      <c r="O44" s="64">
        <f t="shared" si="2"/>
        <v>8008.0340000000006</v>
      </c>
    </row>
    <row r="45" spans="1:15" ht="16.5" customHeight="1">
      <c r="A45" s="61">
        <v>18</v>
      </c>
      <c r="B45" s="61">
        <v>4.1500000000000004</v>
      </c>
      <c r="C45" s="68">
        <v>4.3</v>
      </c>
      <c r="D45" s="64">
        <v>8210</v>
      </c>
      <c r="E45" s="64">
        <f t="shared" si="0"/>
        <v>8008.0340000000006</v>
      </c>
      <c r="F45" s="65">
        <v>50</v>
      </c>
      <c r="G45" s="66">
        <v>12.15</v>
      </c>
      <c r="H45" s="68">
        <v>12.3</v>
      </c>
      <c r="I45" s="64">
        <v>8210</v>
      </c>
      <c r="J45" s="64">
        <f t="shared" si="1"/>
        <v>8008.0340000000006</v>
      </c>
      <c r="K45" s="65">
        <v>82</v>
      </c>
      <c r="L45" s="68">
        <v>20.149999999999999</v>
      </c>
      <c r="M45" s="66">
        <v>20.3</v>
      </c>
      <c r="N45" s="64">
        <v>8210</v>
      </c>
      <c r="O45" s="64">
        <f t="shared" si="2"/>
        <v>8008.0340000000006</v>
      </c>
    </row>
    <row r="46" spans="1:15" ht="16.5" customHeight="1">
      <c r="A46" s="61">
        <v>19</v>
      </c>
      <c r="B46" s="67">
        <v>4.3</v>
      </c>
      <c r="C46" s="69">
        <v>4.45</v>
      </c>
      <c r="D46" s="64">
        <v>8210</v>
      </c>
      <c r="E46" s="64">
        <f t="shared" si="0"/>
        <v>8008.0340000000006</v>
      </c>
      <c r="F46" s="65">
        <v>51</v>
      </c>
      <c r="G46" s="66">
        <v>12.3</v>
      </c>
      <c r="H46" s="68">
        <v>12.45</v>
      </c>
      <c r="I46" s="64">
        <v>8210</v>
      </c>
      <c r="J46" s="64">
        <f t="shared" si="1"/>
        <v>8008.0340000000006</v>
      </c>
      <c r="K46" s="65">
        <v>83</v>
      </c>
      <c r="L46" s="68">
        <v>20.3</v>
      </c>
      <c r="M46" s="66">
        <v>20.45</v>
      </c>
      <c r="N46" s="64">
        <v>8210</v>
      </c>
      <c r="O46" s="64">
        <f t="shared" si="2"/>
        <v>8008.0340000000006</v>
      </c>
    </row>
    <row r="47" spans="1:15" ht="16.5" customHeight="1">
      <c r="A47" s="61">
        <v>20</v>
      </c>
      <c r="B47" s="61">
        <v>4.45</v>
      </c>
      <c r="C47" s="68">
        <v>5</v>
      </c>
      <c r="D47" s="64">
        <v>8210</v>
      </c>
      <c r="E47" s="64">
        <f t="shared" si="0"/>
        <v>8008.0340000000006</v>
      </c>
      <c r="F47" s="65">
        <v>52</v>
      </c>
      <c r="G47" s="66">
        <v>12.45</v>
      </c>
      <c r="H47" s="68">
        <v>13</v>
      </c>
      <c r="I47" s="64">
        <v>8210</v>
      </c>
      <c r="J47" s="64">
        <f t="shared" si="1"/>
        <v>8008.0340000000006</v>
      </c>
      <c r="K47" s="65">
        <v>84</v>
      </c>
      <c r="L47" s="68">
        <v>20.45</v>
      </c>
      <c r="M47" s="66">
        <v>21</v>
      </c>
      <c r="N47" s="64">
        <v>8210</v>
      </c>
      <c r="O47" s="64">
        <f t="shared" si="2"/>
        <v>8008.0340000000006</v>
      </c>
    </row>
    <row r="48" spans="1:15" ht="16.5" customHeight="1">
      <c r="A48" s="61">
        <v>21</v>
      </c>
      <c r="B48" s="66">
        <v>5</v>
      </c>
      <c r="C48" s="69">
        <v>5.15</v>
      </c>
      <c r="D48" s="64">
        <v>8210</v>
      </c>
      <c r="E48" s="64">
        <f t="shared" si="0"/>
        <v>8008.0340000000006</v>
      </c>
      <c r="F48" s="65">
        <v>53</v>
      </c>
      <c r="G48" s="66">
        <v>13</v>
      </c>
      <c r="H48" s="68">
        <v>13.15</v>
      </c>
      <c r="I48" s="64">
        <v>8210</v>
      </c>
      <c r="J48" s="64">
        <f t="shared" si="1"/>
        <v>8008.0340000000006</v>
      </c>
      <c r="K48" s="65">
        <v>85</v>
      </c>
      <c r="L48" s="68">
        <v>21</v>
      </c>
      <c r="M48" s="66">
        <v>21.15</v>
      </c>
      <c r="N48" s="64">
        <v>8210</v>
      </c>
      <c r="O48" s="64">
        <f t="shared" si="2"/>
        <v>8008.0340000000006</v>
      </c>
    </row>
    <row r="49" spans="1:18" ht="16.5" customHeight="1">
      <c r="A49" s="61">
        <v>22</v>
      </c>
      <c r="B49" s="63">
        <v>5.15</v>
      </c>
      <c r="C49" s="68">
        <v>5.3</v>
      </c>
      <c r="D49" s="64">
        <v>8210</v>
      </c>
      <c r="E49" s="64">
        <f t="shared" si="0"/>
        <v>8008.0340000000006</v>
      </c>
      <c r="F49" s="65">
        <v>54</v>
      </c>
      <c r="G49" s="66">
        <v>13.15</v>
      </c>
      <c r="H49" s="68">
        <v>13.3</v>
      </c>
      <c r="I49" s="64">
        <v>8210</v>
      </c>
      <c r="J49" s="64">
        <f t="shared" si="1"/>
        <v>8008.0340000000006</v>
      </c>
      <c r="K49" s="65">
        <v>86</v>
      </c>
      <c r="L49" s="68">
        <v>21.15</v>
      </c>
      <c r="M49" s="66">
        <v>21.3</v>
      </c>
      <c r="N49" s="64">
        <v>8210</v>
      </c>
      <c r="O49" s="64">
        <f t="shared" si="2"/>
        <v>8008.0340000000006</v>
      </c>
    </row>
    <row r="50" spans="1:18" ht="16.5" customHeight="1">
      <c r="A50" s="61">
        <v>23</v>
      </c>
      <c r="B50" s="66">
        <v>5.3</v>
      </c>
      <c r="C50" s="69">
        <v>5.45</v>
      </c>
      <c r="D50" s="64">
        <v>8210</v>
      </c>
      <c r="E50" s="64">
        <f t="shared" si="0"/>
        <v>8008.0340000000006</v>
      </c>
      <c r="F50" s="65">
        <v>55</v>
      </c>
      <c r="G50" s="66">
        <v>13.3</v>
      </c>
      <c r="H50" s="68">
        <v>13.45</v>
      </c>
      <c r="I50" s="64">
        <v>8210</v>
      </c>
      <c r="J50" s="64">
        <f t="shared" si="1"/>
        <v>8008.0340000000006</v>
      </c>
      <c r="K50" s="65">
        <v>87</v>
      </c>
      <c r="L50" s="68">
        <v>21.3</v>
      </c>
      <c r="M50" s="66">
        <v>21.45</v>
      </c>
      <c r="N50" s="64">
        <v>8210</v>
      </c>
      <c r="O50" s="64">
        <f t="shared" si="2"/>
        <v>8008.0340000000006</v>
      </c>
    </row>
    <row r="51" spans="1:18" ht="16.5" customHeight="1">
      <c r="A51" s="61">
        <v>24</v>
      </c>
      <c r="B51" s="63">
        <v>5.45</v>
      </c>
      <c r="C51" s="68">
        <v>6</v>
      </c>
      <c r="D51" s="64">
        <v>8210</v>
      </c>
      <c r="E51" s="64">
        <f t="shared" si="0"/>
        <v>8008.0340000000006</v>
      </c>
      <c r="F51" s="65">
        <v>56</v>
      </c>
      <c r="G51" s="66">
        <v>13.45</v>
      </c>
      <c r="H51" s="68">
        <v>14</v>
      </c>
      <c r="I51" s="64">
        <v>8210</v>
      </c>
      <c r="J51" s="64">
        <f t="shared" si="1"/>
        <v>8008.0340000000006</v>
      </c>
      <c r="K51" s="65">
        <v>88</v>
      </c>
      <c r="L51" s="68">
        <v>21.45</v>
      </c>
      <c r="M51" s="66">
        <v>22</v>
      </c>
      <c r="N51" s="64">
        <v>8210</v>
      </c>
      <c r="O51" s="64">
        <f t="shared" si="2"/>
        <v>8008.0340000000006</v>
      </c>
    </row>
    <row r="52" spans="1:18" ht="16.5" customHeight="1">
      <c r="A52" s="61">
        <v>25</v>
      </c>
      <c r="B52" s="66">
        <v>6</v>
      </c>
      <c r="C52" s="69">
        <v>6.15</v>
      </c>
      <c r="D52" s="64">
        <v>8210</v>
      </c>
      <c r="E52" s="64">
        <f t="shared" si="0"/>
        <v>8008.0340000000006</v>
      </c>
      <c r="F52" s="65">
        <v>57</v>
      </c>
      <c r="G52" s="66">
        <v>14</v>
      </c>
      <c r="H52" s="68">
        <v>14.15</v>
      </c>
      <c r="I52" s="64">
        <v>8210</v>
      </c>
      <c r="J52" s="64">
        <f t="shared" si="1"/>
        <v>8008.0340000000006</v>
      </c>
      <c r="K52" s="65">
        <v>89</v>
      </c>
      <c r="L52" s="68">
        <v>22</v>
      </c>
      <c r="M52" s="66">
        <v>22.15</v>
      </c>
      <c r="N52" s="64">
        <v>8210</v>
      </c>
      <c r="O52" s="64">
        <f t="shared" si="2"/>
        <v>8008.0340000000006</v>
      </c>
    </row>
    <row r="53" spans="1:18" ht="16.5" customHeight="1">
      <c r="A53" s="61">
        <v>26</v>
      </c>
      <c r="B53" s="63">
        <v>6.15</v>
      </c>
      <c r="C53" s="68">
        <v>6.3</v>
      </c>
      <c r="D53" s="64">
        <v>8210</v>
      </c>
      <c r="E53" s="64">
        <f t="shared" si="0"/>
        <v>8008.0340000000006</v>
      </c>
      <c r="F53" s="65">
        <v>58</v>
      </c>
      <c r="G53" s="66">
        <v>14.15</v>
      </c>
      <c r="H53" s="68">
        <v>14.3</v>
      </c>
      <c r="I53" s="64">
        <v>8210</v>
      </c>
      <c r="J53" s="64">
        <f t="shared" si="1"/>
        <v>8008.0340000000006</v>
      </c>
      <c r="K53" s="65">
        <v>90</v>
      </c>
      <c r="L53" s="68">
        <v>22.15</v>
      </c>
      <c r="M53" s="66">
        <v>22.3</v>
      </c>
      <c r="N53" s="64">
        <v>8210</v>
      </c>
      <c r="O53" s="64">
        <f t="shared" si="2"/>
        <v>8008.0340000000006</v>
      </c>
    </row>
    <row r="54" spans="1:18" ht="16.5" customHeight="1">
      <c r="A54" s="61">
        <v>27</v>
      </c>
      <c r="B54" s="66">
        <v>6.3</v>
      </c>
      <c r="C54" s="69">
        <v>6.45</v>
      </c>
      <c r="D54" s="64">
        <v>8210</v>
      </c>
      <c r="E54" s="64">
        <f t="shared" si="0"/>
        <v>8008.0340000000006</v>
      </c>
      <c r="F54" s="65">
        <v>59</v>
      </c>
      <c r="G54" s="66">
        <v>14.3</v>
      </c>
      <c r="H54" s="68">
        <v>14.45</v>
      </c>
      <c r="I54" s="64">
        <v>8210</v>
      </c>
      <c r="J54" s="64">
        <f t="shared" si="1"/>
        <v>8008.0340000000006</v>
      </c>
      <c r="K54" s="65">
        <v>91</v>
      </c>
      <c r="L54" s="68">
        <v>22.3</v>
      </c>
      <c r="M54" s="66">
        <v>22.45</v>
      </c>
      <c r="N54" s="64">
        <v>8210</v>
      </c>
      <c r="O54" s="64">
        <f t="shared" si="2"/>
        <v>8008.0340000000006</v>
      </c>
    </row>
    <row r="55" spans="1:18" ht="16.5" customHeight="1">
      <c r="A55" s="61">
        <v>28</v>
      </c>
      <c r="B55" s="63">
        <v>6.45</v>
      </c>
      <c r="C55" s="68">
        <v>7</v>
      </c>
      <c r="D55" s="64">
        <v>8210</v>
      </c>
      <c r="E55" s="64">
        <f t="shared" si="0"/>
        <v>8008.0340000000006</v>
      </c>
      <c r="F55" s="65">
        <v>60</v>
      </c>
      <c r="G55" s="66">
        <v>14.45</v>
      </c>
      <c r="H55" s="66">
        <v>15</v>
      </c>
      <c r="I55" s="64">
        <v>8210</v>
      </c>
      <c r="J55" s="64">
        <f t="shared" si="1"/>
        <v>8008.0340000000006</v>
      </c>
      <c r="K55" s="65">
        <v>92</v>
      </c>
      <c r="L55" s="68">
        <v>22.45</v>
      </c>
      <c r="M55" s="66">
        <v>23</v>
      </c>
      <c r="N55" s="64">
        <v>8210</v>
      </c>
      <c r="O55" s="64">
        <f t="shared" si="2"/>
        <v>8008.0340000000006</v>
      </c>
    </row>
    <row r="56" spans="1:18" ht="16.5" customHeight="1">
      <c r="A56" s="61">
        <v>29</v>
      </c>
      <c r="B56" s="66">
        <v>7</v>
      </c>
      <c r="C56" s="69">
        <v>7.15</v>
      </c>
      <c r="D56" s="64">
        <v>8210</v>
      </c>
      <c r="E56" s="64">
        <f t="shared" si="0"/>
        <v>8008.0340000000006</v>
      </c>
      <c r="F56" s="65">
        <v>61</v>
      </c>
      <c r="G56" s="66">
        <v>15</v>
      </c>
      <c r="H56" s="66">
        <v>15.15</v>
      </c>
      <c r="I56" s="64">
        <v>8210</v>
      </c>
      <c r="J56" s="64">
        <f t="shared" si="1"/>
        <v>8008.0340000000006</v>
      </c>
      <c r="K56" s="65">
        <v>93</v>
      </c>
      <c r="L56" s="68">
        <v>23</v>
      </c>
      <c r="M56" s="66">
        <v>23.15</v>
      </c>
      <c r="N56" s="64">
        <v>8210</v>
      </c>
      <c r="O56" s="64">
        <f t="shared" si="2"/>
        <v>8008.0340000000006</v>
      </c>
    </row>
    <row r="57" spans="1:18" ht="16.5" customHeight="1">
      <c r="A57" s="61">
        <v>30</v>
      </c>
      <c r="B57" s="63">
        <v>7.15</v>
      </c>
      <c r="C57" s="68">
        <v>7.3</v>
      </c>
      <c r="D57" s="64">
        <v>8210</v>
      </c>
      <c r="E57" s="64">
        <f t="shared" si="0"/>
        <v>8008.0340000000006</v>
      </c>
      <c r="F57" s="65">
        <v>62</v>
      </c>
      <c r="G57" s="66">
        <v>15.15</v>
      </c>
      <c r="H57" s="66">
        <v>15.3</v>
      </c>
      <c r="I57" s="64">
        <v>8210</v>
      </c>
      <c r="J57" s="64">
        <f t="shared" si="1"/>
        <v>8008.0340000000006</v>
      </c>
      <c r="K57" s="65">
        <v>94</v>
      </c>
      <c r="L57" s="66">
        <v>23.15</v>
      </c>
      <c r="M57" s="66">
        <v>23.3</v>
      </c>
      <c r="N57" s="64">
        <v>8210</v>
      </c>
      <c r="O57" s="64">
        <f t="shared" si="2"/>
        <v>8008.0340000000006</v>
      </c>
    </row>
    <row r="58" spans="1:18" ht="16.5" customHeight="1">
      <c r="A58" s="61">
        <v>31</v>
      </c>
      <c r="B58" s="66">
        <v>7.3</v>
      </c>
      <c r="C58" s="69">
        <v>7.45</v>
      </c>
      <c r="D58" s="64">
        <v>8210</v>
      </c>
      <c r="E58" s="64">
        <f t="shared" si="0"/>
        <v>8008.0340000000006</v>
      </c>
      <c r="F58" s="65">
        <v>63</v>
      </c>
      <c r="G58" s="66">
        <v>15.3</v>
      </c>
      <c r="H58" s="66">
        <v>15.45</v>
      </c>
      <c r="I58" s="64">
        <v>8210</v>
      </c>
      <c r="J58" s="64">
        <f t="shared" si="1"/>
        <v>8008.0340000000006</v>
      </c>
      <c r="K58" s="65">
        <v>95</v>
      </c>
      <c r="L58" s="66">
        <v>23.3</v>
      </c>
      <c r="M58" s="66">
        <v>23.45</v>
      </c>
      <c r="N58" s="64">
        <v>8210</v>
      </c>
      <c r="O58" s="64">
        <f t="shared" si="2"/>
        <v>8008.0340000000006</v>
      </c>
      <c r="Q58" s="43">
        <f>AVERAGE(N28:N59,I28:I59,D28:D59)/1000</f>
        <v>8.2100000000000009</v>
      </c>
    </row>
    <row r="59" spans="1:18" ht="16.5" customHeight="1" thickBot="1">
      <c r="A59" s="61">
        <v>32</v>
      </c>
      <c r="B59" s="63">
        <v>7.45</v>
      </c>
      <c r="C59" s="68">
        <v>8</v>
      </c>
      <c r="D59" s="64">
        <v>8210</v>
      </c>
      <c r="E59" s="64">
        <f t="shared" si="0"/>
        <v>8008.0340000000006</v>
      </c>
      <c r="F59" s="65">
        <v>64</v>
      </c>
      <c r="G59" s="66">
        <v>15.45</v>
      </c>
      <c r="H59" s="66">
        <v>16</v>
      </c>
      <c r="I59" s="64">
        <v>8210</v>
      </c>
      <c r="J59" s="64">
        <f t="shared" si="1"/>
        <v>8008.0340000000006</v>
      </c>
      <c r="K59" s="70">
        <v>96</v>
      </c>
      <c r="L59" s="66">
        <v>23.45</v>
      </c>
      <c r="M59" s="71">
        <v>24</v>
      </c>
      <c r="N59" s="64">
        <v>8210</v>
      </c>
      <c r="O59" s="64">
        <f t="shared" si="2"/>
        <v>8008.0340000000006</v>
      </c>
    </row>
    <row r="60" spans="1:18" ht="16.5" customHeight="1" thickTop="1">
      <c r="A60" s="72"/>
      <c r="B60" s="73"/>
      <c r="C60" s="74"/>
      <c r="D60" s="75">
        <f>SUM(D28:D59)</f>
        <v>262720</v>
      </c>
      <c r="E60" s="76">
        <f>SUM(E28:E59)</f>
        <v>256257.08800000022</v>
      </c>
      <c r="F60" s="77"/>
      <c r="G60" s="78"/>
      <c r="H60" s="78"/>
      <c r="I60" s="76">
        <f>SUM(I28:I59)</f>
        <v>262720</v>
      </c>
      <c r="J60" s="75">
        <f>SUM(J28:J59)</f>
        <v>256257.08800000022</v>
      </c>
      <c r="K60" s="77"/>
      <c r="L60" s="78"/>
      <c r="M60" s="78"/>
      <c r="N60" s="75">
        <f>SUM(N28:N59)</f>
        <v>262720</v>
      </c>
      <c r="O60" s="76">
        <f>SUM(O28:O59)</f>
        <v>256257.08800000022</v>
      </c>
      <c r="P60" s="56"/>
      <c r="Q60" s="79"/>
      <c r="R60" s="56"/>
    </row>
    <row r="64" spans="1:18" ht="16.5" customHeight="1">
      <c r="A64" s="43" t="s">
        <v>130</v>
      </c>
      <c r="B64" s="43">
        <f>SUM(D60,I60,N60)/(4000*1000)</f>
        <v>0.19703999999999999</v>
      </c>
      <c r="C64" s="43">
        <f>ROUNDDOWN(SUM(E60,J60,O60)/(4000*1000),4)</f>
        <v>0.19209999999999999</v>
      </c>
    </row>
    <row r="66" spans="1:17" ht="16.5" customHeight="1">
      <c r="A66" s="44" t="s">
        <v>30</v>
      </c>
      <c r="D66" s="75"/>
      <c r="E66" s="80"/>
      <c r="J66" s="80"/>
      <c r="O66" s="80"/>
      <c r="Q66" s="80"/>
    </row>
    <row r="67" spans="1:17" ht="16.5" customHeight="1">
      <c r="D67" s="75"/>
      <c r="J67" s="80"/>
      <c r="Q67" s="80"/>
    </row>
    <row r="68" spans="1:17" ht="16.5" customHeight="1">
      <c r="A68" s="81" t="s">
        <v>131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Q68" s="80"/>
    </row>
    <row r="69" spans="1:17" ht="16.5" customHeight="1">
      <c r="A69" s="82" t="s">
        <v>32</v>
      </c>
      <c r="B69" s="82"/>
      <c r="C69" s="82"/>
      <c r="D69" s="75"/>
      <c r="E69" s="83"/>
      <c r="H69" s="80"/>
      <c r="J69" s="80"/>
    </row>
    <row r="70" spans="1:17" ht="16.5" customHeight="1">
      <c r="D70" s="75"/>
      <c r="E70" s="80"/>
      <c r="H70" s="80"/>
      <c r="J70" s="80"/>
    </row>
    <row r="71" spans="1:17" ht="16.5" customHeight="1">
      <c r="D71" s="75"/>
      <c r="E71" s="80"/>
      <c r="H71" s="80"/>
      <c r="M71" s="49" t="s">
        <v>33</v>
      </c>
    </row>
    <row r="72" spans="1:17" ht="16.5" customHeight="1">
      <c r="D72" s="75"/>
      <c r="E72" s="80"/>
      <c r="H72" s="80"/>
    </row>
    <row r="73" spans="1:17" ht="16.5" customHeight="1">
      <c r="D73" s="75"/>
      <c r="E73" s="80"/>
      <c r="H73" s="80"/>
    </row>
    <row r="74" spans="1:17" ht="16.5" customHeight="1">
      <c r="D74" s="75"/>
      <c r="E74" s="80"/>
      <c r="H74" s="80"/>
    </row>
    <row r="75" spans="1:17" ht="16.5" customHeight="1">
      <c r="D75" s="75"/>
      <c r="E75" s="80"/>
      <c r="H75" s="80"/>
    </row>
    <row r="76" spans="1:17" ht="16.5" customHeight="1">
      <c r="D76" s="75"/>
      <c r="E76" s="80"/>
      <c r="H76" s="80"/>
    </row>
    <row r="77" spans="1:17" ht="16.5" customHeight="1">
      <c r="D77" s="75"/>
      <c r="E77" s="80"/>
      <c r="H77" s="80"/>
    </row>
    <row r="78" spans="1:17" ht="16.5" customHeight="1">
      <c r="D78" s="75"/>
      <c r="E78" s="80"/>
      <c r="H78" s="80"/>
    </row>
    <row r="79" spans="1:17" ht="16.5" customHeight="1">
      <c r="D79" s="75"/>
      <c r="E79" s="80"/>
      <c r="H79" s="80"/>
    </row>
    <row r="80" spans="1:17" ht="16.5" customHeight="1">
      <c r="D80" s="75"/>
      <c r="E80" s="80"/>
      <c r="H80" s="80"/>
    </row>
    <row r="81" spans="4:8" ht="16.5" customHeight="1">
      <c r="D81" s="75"/>
      <c r="E81" s="80"/>
      <c r="H81" s="80"/>
    </row>
    <row r="82" spans="4:8" ht="16.5" customHeight="1">
      <c r="D82" s="75"/>
      <c r="E82" s="80"/>
      <c r="H82" s="80"/>
    </row>
    <row r="83" spans="4:8" ht="16.5" customHeight="1">
      <c r="D83" s="75"/>
      <c r="E83" s="80"/>
      <c r="H83" s="80"/>
    </row>
    <row r="84" spans="4:8" ht="16.5" customHeight="1">
      <c r="D84" s="75"/>
      <c r="E84" s="80"/>
      <c r="H84" s="80"/>
    </row>
    <row r="85" spans="4:8" ht="16.5" customHeight="1">
      <c r="D85" s="75"/>
      <c r="E85" s="80"/>
      <c r="H85" s="80"/>
    </row>
    <row r="86" spans="4:8" ht="16.5" customHeight="1">
      <c r="D86" s="75"/>
      <c r="E86" s="80"/>
      <c r="H86" s="80"/>
    </row>
    <row r="87" spans="4:8" ht="16.5" customHeight="1">
      <c r="D87" s="75"/>
      <c r="E87" s="80"/>
      <c r="H87" s="80"/>
    </row>
    <row r="88" spans="4:8" ht="16.5" customHeight="1">
      <c r="D88" s="75"/>
      <c r="E88" s="80"/>
      <c r="H88" s="80"/>
    </row>
    <row r="89" spans="4:8" ht="16.5" customHeight="1">
      <c r="D89" s="75"/>
      <c r="E89" s="80"/>
      <c r="H89" s="80"/>
    </row>
    <row r="90" spans="4:8" ht="16.5" customHeight="1">
      <c r="D90" s="75"/>
      <c r="E90" s="80"/>
      <c r="H90" s="80"/>
    </row>
    <row r="91" spans="4:8" ht="16.5" customHeight="1">
      <c r="D91" s="75"/>
      <c r="E91" s="80"/>
      <c r="H91" s="80"/>
    </row>
    <row r="92" spans="4:8" ht="16.5" customHeight="1">
      <c r="D92" s="75"/>
      <c r="E92" s="80"/>
      <c r="H92" s="80"/>
    </row>
    <row r="93" spans="4:8" ht="16.5" customHeight="1">
      <c r="D93" s="75"/>
      <c r="E93" s="80"/>
      <c r="H93" s="80"/>
    </row>
    <row r="94" spans="4:8" ht="16.5" customHeight="1">
      <c r="D94" s="84"/>
      <c r="E94" s="80"/>
      <c r="H94" s="80"/>
    </row>
    <row r="95" spans="4:8" ht="16.5" customHeight="1">
      <c r="E95" s="80"/>
      <c r="H95" s="80"/>
    </row>
    <row r="96" spans="4:8" ht="16.5" customHeight="1">
      <c r="E96" s="80"/>
      <c r="H96" s="80"/>
    </row>
    <row r="97" spans="4:8" ht="16.5" customHeight="1">
      <c r="E97" s="80"/>
      <c r="H97" s="80"/>
    </row>
    <row r="98" spans="4:8" ht="16.5" customHeight="1">
      <c r="D98" s="85"/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3" workbookViewId="0">
      <selection activeCell="R58" sqref="R58"/>
    </sheetView>
  </sheetViews>
  <sheetFormatPr defaultColWidth="11.28515625" defaultRowHeight="18" customHeight="1"/>
  <cols>
    <col min="1" max="3" width="11.28515625" style="43"/>
    <col min="4" max="4" width="11.140625" style="43" customWidth="1"/>
    <col min="5" max="13" width="11.28515625" style="43"/>
    <col min="14" max="14" width="11.5703125" style="43" customWidth="1"/>
    <col min="15" max="16384" width="11.28515625" style="43"/>
  </cols>
  <sheetData>
    <row r="2" spans="1:15" ht="18" customHeight="1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4" spans="1:15" ht="18" customHeight="1">
      <c r="A4" s="44" t="s">
        <v>132</v>
      </c>
      <c r="B4" s="44"/>
      <c r="C4" s="44"/>
      <c r="D4" s="44"/>
      <c r="E4" s="44"/>
      <c r="F4" s="44"/>
      <c r="G4" s="44"/>
      <c r="H4" s="44"/>
      <c r="I4" s="44"/>
    </row>
    <row r="5" spans="1:15" ht="18" customHeight="1">
      <c r="A5" s="44"/>
    </row>
    <row r="6" spans="1:15" ht="18" customHeight="1">
      <c r="A6" s="44" t="s">
        <v>2</v>
      </c>
    </row>
    <row r="7" spans="1:15" ht="18" customHeight="1">
      <c r="A7" s="44" t="s">
        <v>3</v>
      </c>
    </row>
    <row r="8" spans="1:15" ht="18" customHeight="1">
      <c r="A8" s="44" t="s">
        <v>4</v>
      </c>
      <c r="H8" s="45"/>
    </row>
    <row r="9" spans="1:15" ht="18" customHeight="1">
      <c r="A9" s="44" t="s">
        <v>5</v>
      </c>
    </row>
    <row r="10" spans="1:15" ht="18" customHeight="1">
      <c r="A10" s="44" t="s">
        <v>6</v>
      </c>
    </row>
    <row r="11" spans="1:15" ht="18" customHeight="1">
      <c r="A11" s="44"/>
      <c r="G11" s="46"/>
    </row>
    <row r="12" spans="1:15" ht="18" customHeight="1">
      <c r="A12" s="44" t="s">
        <v>133</v>
      </c>
      <c r="N12" s="44" t="s">
        <v>134</v>
      </c>
    </row>
    <row r="13" spans="1:15" ht="18" customHeight="1">
      <c r="A13" s="44"/>
    </row>
    <row r="14" spans="1:15" ht="18" customHeight="1">
      <c r="A14" s="44" t="s">
        <v>9</v>
      </c>
      <c r="N14" s="47" t="s">
        <v>10</v>
      </c>
      <c r="O14" s="48" t="s">
        <v>11</v>
      </c>
    </row>
    <row r="15" spans="1:15" ht="18" customHeight="1">
      <c r="N15" s="47"/>
      <c r="O15" s="48"/>
    </row>
    <row r="16" spans="1:15" ht="18" customHeight="1">
      <c r="A16" s="49" t="s">
        <v>12</v>
      </c>
      <c r="N16" s="50"/>
      <c r="O16" s="51"/>
    </row>
    <row r="17" spans="1:15" ht="18" customHeight="1">
      <c r="A17" s="49" t="s">
        <v>13</v>
      </c>
      <c r="N17" s="52" t="s">
        <v>14</v>
      </c>
      <c r="O17" s="53" t="s">
        <v>129</v>
      </c>
    </row>
    <row r="18" spans="1:15" ht="18" customHeight="1">
      <c r="A18" s="49" t="s">
        <v>16</v>
      </c>
      <c r="N18" s="52"/>
      <c r="O18" s="54"/>
    </row>
    <row r="19" spans="1:15" ht="18" customHeight="1">
      <c r="A19" s="49" t="s">
        <v>17</v>
      </c>
      <c r="N19" s="52"/>
      <c r="O19" s="54"/>
    </row>
    <row r="20" spans="1:15" ht="18" customHeight="1">
      <c r="A20" s="49" t="s">
        <v>18</v>
      </c>
      <c r="N20" s="52"/>
      <c r="O20" s="55"/>
    </row>
    <row r="21" spans="1:15" ht="18" customHeight="1">
      <c r="A21" s="44" t="s">
        <v>19</v>
      </c>
      <c r="C21" s="42" t="s">
        <v>20</v>
      </c>
      <c r="D21" s="42"/>
      <c r="N21" s="56"/>
      <c r="O21" s="56"/>
    </row>
    <row r="23" spans="1:15" ht="18" customHeight="1">
      <c r="A23" s="44" t="s">
        <v>21</v>
      </c>
      <c r="E23" s="44" t="s">
        <v>22</v>
      </c>
    </row>
    <row r="24" spans="1:15" ht="18" customHeight="1">
      <c r="G24" s="44" t="s">
        <v>23</v>
      </c>
    </row>
    <row r="25" spans="1:15" ht="18" customHeight="1">
      <c r="A25" s="57"/>
      <c r="B25" s="58" t="s">
        <v>24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</row>
    <row r="26" spans="1:15" ht="18" customHeight="1">
      <c r="A26" s="59" t="s">
        <v>25</v>
      </c>
      <c r="B26" s="60" t="s">
        <v>26</v>
      </c>
      <c r="C26" s="60"/>
      <c r="D26" s="59" t="s">
        <v>27</v>
      </c>
      <c r="E26" s="59" t="s">
        <v>28</v>
      </c>
      <c r="F26" s="59" t="s">
        <v>25</v>
      </c>
      <c r="G26" s="60" t="s">
        <v>26</v>
      </c>
      <c r="H26" s="60"/>
      <c r="I26" s="59" t="s">
        <v>27</v>
      </c>
      <c r="J26" s="59" t="s">
        <v>28</v>
      </c>
      <c r="K26" s="59" t="s">
        <v>25</v>
      </c>
      <c r="L26" s="60" t="s">
        <v>26</v>
      </c>
      <c r="M26" s="60"/>
      <c r="N26" s="59" t="s">
        <v>27</v>
      </c>
      <c r="O26" s="59" t="s">
        <v>28</v>
      </c>
    </row>
    <row r="27" spans="1:15" ht="18" customHeight="1">
      <c r="A27" s="59"/>
      <c r="B27" s="60" t="s">
        <v>29</v>
      </c>
      <c r="C27" s="60" t="s">
        <v>2</v>
      </c>
      <c r="D27" s="59"/>
      <c r="E27" s="59"/>
      <c r="F27" s="59"/>
      <c r="G27" s="60" t="s">
        <v>29</v>
      </c>
      <c r="H27" s="60" t="s">
        <v>2</v>
      </c>
      <c r="I27" s="59"/>
      <c r="J27" s="59"/>
      <c r="K27" s="59"/>
      <c r="L27" s="60" t="s">
        <v>29</v>
      </c>
      <c r="M27" s="60" t="s">
        <v>2</v>
      </c>
      <c r="N27" s="59"/>
      <c r="O27" s="59"/>
    </row>
    <row r="28" spans="1:15" ht="18" customHeight="1">
      <c r="A28" s="61">
        <v>1</v>
      </c>
      <c r="B28" s="62">
        <v>0</v>
      </c>
      <c r="C28" s="63">
        <v>0.15</v>
      </c>
      <c r="D28" s="64">
        <v>8210</v>
      </c>
      <c r="E28" s="64">
        <f t="shared" ref="E28:E59" si="0">D28*(100-2.46)/100</f>
        <v>8008.0340000000006</v>
      </c>
      <c r="F28" s="65">
        <v>33</v>
      </c>
      <c r="G28" s="66">
        <v>8</v>
      </c>
      <c r="H28" s="66">
        <v>8.15</v>
      </c>
      <c r="I28" s="64">
        <v>8210</v>
      </c>
      <c r="J28" s="64">
        <f t="shared" ref="J28:J59" si="1">I28*(100-2.46)/100</f>
        <v>8008.0340000000006</v>
      </c>
      <c r="K28" s="65">
        <v>65</v>
      </c>
      <c r="L28" s="66">
        <v>16</v>
      </c>
      <c r="M28" s="66">
        <v>16.149999999999999</v>
      </c>
      <c r="N28" s="64">
        <v>8210</v>
      </c>
      <c r="O28" s="64">
        <f t="shared" ref="O28:O59" si="2">N28*(100-2.46)/100</f>
        <v>8008.0340000000006</v>
      </c>
    </row>
    <row r="29" spans="1:15" ht="18" customHeight="1">
      <c r="A29" s="61">
        <v>2</v>
      </c>
      <c r="B29" s="61">
        <v>0.15</v>
      </c>
      <c r="C29" s="67">
        <v>0.3</v>
      </c>
      <c r="D29" s="64">
        <v>8210</v>
      </c>
      <c r="E29" s="64">
        <f t="shared" si="0"/>
        <v>8008.0340000000006</v>
      </c>
      <c r="F29" s="65">
        <v>34</v>
      </c>
      <c r="G29" s="66">
        <v>8.15</v>
      </c>
      <c r="H29" s="66">
        <v>8.3000000000000007</v>
      </c>
      <c r="I29" s="64">
        <v>8210</v>
      </c>
      <c r="J29" s="64">
        <f t="shared" si="1"/>
        <v>8008.0340000000006</v>
      </c>
      <c r="K29" s="65">
        <v>66</v>
      </c>
      <c r="L29" s="66">
        <v>16.149999999999999</v>
      </c>
      <c r="M29" s="66">
        <v>16.3</v>
      </c>
      <c r="N29" s="64">
        <v>8210</v>
      </c>
      <c r="O29" s="64">
        <f t="shared" si="2"/>
        <v>8008.0340000000006</v>
      </c>
    </row>
    <row r="30" spans="1:15" ht="18" customHeight="1">
      <c r="A30" s="61">
        <v>3</v>
      </c>
      <c r="B30" s="67">
        <v>0.3</v>
      </c>
      <c r="C30" s="63">
        <v>0.45</v>
      </c>
      <c r="D30" s="64">
        <v>8210</v>
      </c>
      <c r="E30" s="64">
        <f t="shared" si="0"/>
        <v>8008.0340000000006</v>
      </c>
      <c r="F30" s="65">
        <v>35</v>
      </c>
      <c r="G30" s="66">
        <v>8.3000000000000007</v>
      </c>
      <c r="H30" s="66">
        <v>8.4499999999999993</v>
      </c>
      <c r="I30" s="64">
        <v>8210</v>
      </c>
      <c r="J30" s="64">
        <f t="shared" si="1"/>
        <v>8008.0340000000006</v>
      </c>
      <c r="K30" s="65">
        <v>67</v>
      </c>
      <c r="L30" s="66">
        <v>16.3</v>
      </c>
      <c r="M30" s="66">
        <v>16.45</v>
      </c>
      <c r="N30" s="64">
        <v>8210</v>
      </c>
      <c r="O30" s="64">
        <f t="shared" si="2"/>
        <v>8008.0340000000006</v>
      </c>
    </row>
    <row r="31" spans="1:15" ht="18" customHeight="1">
      <c r="A31" s="61">
        <v>4</v>
      </c>
      <c r="B31" s="61">
        <v>0.45</v>
      </c>
      <c r="C31" s="66">
        <v>1</v>
      </c>
      <c r="D31" s="64">
        <v>8210</v>
      </c>
      <c r="E31" s="64">
        <f t="shared" si="0"/>
        <v>8008.0340000000006</v>
      </c>
      <c r="F31" s="65">
        <v>36</v>
      </c>
      <c r="G31" s="66">
        <v>8.4499999999999993</v>
      </c>
      <c r="H31" s="66">
        <v>9</v>
      </c>
      <c r="I31" s="64">
        <v>8210</v>
      </c>
      <c r="J31" s="64">
        <f t="shared" si="1"/>
        <v>8008.0340000000006</v>
      </c>
      <c r="K31" s="65">
        <v>68</v>
      </c>
      <c r="L31" s="66">
        <v>16.45</v>
      </c>
      <c r="M31" s="66">
        <v>17</v>
      </c>
      <c r="N31" s="64">
        <v>8210</v>
      </c>
      <c r="O31" s="64">
        <f t="shared" si="2"/>
        <v>8008.0340000000006</v>
      </c>
    </row>
    <row r="32" spans="1:15" ht="18" customHeight="1">
      <c r="A32" s="61">
        <v>5</v>
      </c>
      <c r="B32" s="66">
        <v>1</v>
      </c>
      <c r="C32" s="63">
        <v>1.1499999999999999</v>
      </c>
      <c r="D32" s="64">
        <v>8210</v>
      </c>
      <c r="E32" s="64">
        <f t="shared" si="0"/>
        <v>8008.0340000000006</v>
      </c>
      <c r="F32" s="65">
        <v>37</v>
      </c>
      <c r="G32" s="66">
        <v>9</v>
      </c>
      <c r="H32" s="66">
        <v>9.15</v>
      </c>
      <c r="I32" s="64">
        <v>8210</v>
      </c>
      <c r="J32" s="64">
        <f t="shared" si="1"/>
        <v>8008.0340000000006</v>
      </c>
      <c r="K32" s="65">
        <v>69</v>
      </c>
      <c r="L32" s="66">
        <v>17</v>
      </c>
      <c r="M32" s="66">
        <v>17.149999999999999</v>
      </c>
      <c r="N32" s="64">
        <v>8210</v>
      </c>
      <c r="O32" s="64">
        <f t="shared" si="2"/>
        <v>8008.0340000000006</v>
      </c>
    </row>
    <row r="33" spans="1:15" ht="18" customHeight="1">
      <c r="A33" s="61">
        <v>6</v>
      </c>
      <c r="B33" s="63">
        <v>1.1499999999999999</v>
      </c>
      <c r="C33" s="66">
        <v>1.3</v>
      </c>
      <c r="D33" s="64">
        <v>8210</v>
      </c>
      <c r="E33" s="64">
        <f t="shared" si="0"/>
        <v>8008.0340000000006</v>
      </c>
      <c r="F33" s="65">
        <v>38</v>
      </c>
      <c r="G33" s="66">
        <v>9.15</v>
      </c>
      <c r="H33" s="66">
        <v>9.3000000000000007</v>
      </c>
      <c r="I33" s="64">
        <v>8210</v>
      </c>
      <c r="J33" s="64">
        <f t="shared" si="1"/>
        <v>8008.0340000000006</v>
      </c>
      <c r="K33" s="65">
        <v>70</v>
      </c>
      <c r="L33" s="66">
        <v>17.149999999999999</v>
      </c>
      <c r="M33" s="66">
        <v>17.3</v>
      </c>
      <c r="N33" s="64">
        <v>8210</v>
      </c>
      <c r="O33" s="64">
        <f t="shared" si="2"/>
        <v>8008.0340000000006</v>
      </c>
    </row>
    <row r="34" spans="1:15" ht="18" customHeight="1">
      <c r="A34" s="61">
        <v>7</v>
      </c>
      <c r="B34" s="67">
        <v>1.3</v>
      </c>
      <c r="C34" s="63">
        <v>1.45</v>
      </c>
      <c r="D34" s="64">
        <v>8210</v>
      </c>
      <c r="E34" s="64">
        <f t="shared" si="0"/>
        <v>8008.0340000000006</v>
      </c>
      <c r="F34" s="65">
        <v>39</v>
      </c>
      <c r="G34" s="66">
        <v>9.3000000000000007</v>
      </c>
      <c r="H34" s="66">
        <v>9.4499999999999993</v>
      </c>
      <c r="I34" s="64">
        <v>8210</v>
      </c>
      <c r="J34" s="64">
        <f t="shared" si="1"/>
        <v>8008.0340000000006</v>
      </c>
      <c r="K34" s="65">
        <v>71</v>
      </c>
      <c r="L34" s="66">
        <v>17.3</v>
      </c>
      <c r="M34" s="66">
        <v>17.45</v>
      </c>
      <c r="N34" s="64">
        <v>8210</v>
      </c>
      <c r="O34" s="64">
        <f t="shared" si="2"/>
        <v>8008.0340000000006</v>
      </c>
    </row>
    <row r="35" spans="1:15" ht="18" customHeight="1">
      <c r="A35" s="61">
        <v>8</v>
      </c>
      <c r="B35" s="61">
        <v>1.45</v>
      </c>
      <c r="C35" s="66">
        <v>2</v>
      </c>
      <c r="D35" s="64">
        <v>8210</v>
      </c>
      <c r="E35" s="64">
        <f t="shared" si="0"/>
        <v>8008.0340000000006</v>
      </c>
      <c r="F35" s="65">
        <v>40</v>
      </c>
      <c r="G35" s="66">
        <v>9.4499999999999993</v>
      </c>
      <c r="H35" s="66">
        <v>10</v>
      </c>
      <c r="I35" s="64">
        <v>8210</v>
      </c>
      <c r="J35" s="64">
        <f t="shared" si="1"/>
        <v>8008.0340000000006</v>
      </c>
      <c r="K35" s="65">
        <v>72</v>
      </c>
      <c r="L35" s="68">
        <v>17.45</v>
      </c>
      <c r="M35" s="66">
        <v>18</v>
      </c>
      <c r="N35" s="64">
        <v>8210</v>
      </c>
      <c r="O35" s="64">
        <f t="shared" si="2"/>
        <v>8008.0340000000006</v>
      </c>
    </row>
    <row r="36" spans="1:15" ht="18" customHeight="1">
      <c r="A36" s="61">
        <v>9</v>
      </c>
      <c r="B36" s="67">
        <v>2</v>
      </c>
      <c r="C36" s="63">
        <v>2.15</v>
      </c>
      <c r="D36" s="64">
        <v>8210</v>
      </c>
      <c r="E36" s="64">
        <f t="shared" si="0"/>
        <v>8008.0340000000006</v>
      </c>
      <c r="F36" s="65">
        <v>41</v>
      </c>
      <c r="G36" s="66">
        <v>10</v>
      </c>
      <c r="H36" s="68">
        <v>10.15</v>
      </c>
      <c r="I36" s="64">
        <v>8210</v>
      </c>
      <c r="J36" s="64">
        <f t="shared" si="1"/>
        <v>8008.0340000000006</v>
      </c>
      <c r="K36" s="65">
        <v>73</v>
      </c>
      <c r="L36" s="68">
        <v>18</v>
      </c>
      <c r="M36" s="66">
        <v>18.149999999999999</v>
      </c>
      <c r="N36" s="64">
        <v>8210</v>
      </c>
      <c r="O36" s="64">
        <f t="shared" si="2"/>
        <v>8008.0340000000006</v>
      </c>
    </row>
    <row r="37" spans="1:15" ht="18" customHeight="1">
      <c r="A37" s="61">
        <v>10</v>
      </c>
      <c r="B37" s="61">
        <v>2.15</v>
      </c>
      <c r="C37" s="66">
        <v>2.2999999999999998</v>
      </c>
      <c r="D37" s="64">
        <v>8210</v>
      </c>
      <c r="E37" s="64">
        <f t="shared" si="0"/>
        <v>8008.0340000000006</v>
      </c>
      <c r="F37" s="65">
        <v>42</v>
      </c>
      <c r="G37" s="66">
        <v>10.15</v>
      </c>
      <c r="H37" s="68">
        <v>10.3</v>
      </c>
      <c r="I37" s="64">
        <v>8210</v>
      </c>
      <c r="J37" s="64">
        <f t="shared" si="1"/>
        <v>8008.0340000000006</v>
      </c>
      <c r="K37" s="65">
        <v>74</v>
      </c>
      <c r="L37" s="68">
        <v>18.149999999999999</v>
      </c>
      <c r="M37" s="66">
        <v>18.3</v>
      </c>
      <c r="N37" s="64">
        <v>8210</v>
      </c>
      <c r="O37" s="64">
        <f t="shared" si="2"/>
        <v>8008.0340000000006</v>
      </c>
    </row>
    <row r="38" spans="1:15" ht="18" customHeight="1">
      <c r="A38" s="61">
        <v>11</v>
      </c>
      <c r="B38" s="67">
        <v>2.2999999999999998</v>
      </c>
      <c r="C38" s="63">
        <v>2.4500000000000002</v>
      </c>
      <c r="D38" s="64">
        <v>8210</v>
      </c>
      <c r="E38" s="64">
        <f t="shared" si="0"/>
        <v>8008.0340000000006</v>
      </c>
      <c r="F38" s="65">
        <v>43</v>
      </c>
      <c r="G38" s="66">
        <v>10.3</v>
      </c>
      <c r="H38" s="68">
        <v>10.45</v>
      </c>
      <c r="I38" s="64">
        <v>8210</v>
      </c>
      <c r="J38" s="64">
        <f t="shared" si="1"/>
        <v>8008.0340000000006</v>
      </c>
      <c r="K38" s="65">
        <v>75</v>
      </c>
      <c r="L38" s="68">
        <v>18.3</v>
      </c>
      <c r="M38" s="66">
        <v>18.45</v>
      </c>
      <c r="N38" s="64">
        <v>8210</v>
      </c>
      <c r="O38" s="64">
        <f t="shared" si="2"/>
        <v>8008.0340000000006</v>
      </c>
    </row>
    <row r="39" spans="1:15" ht="18" customHeight="1">
      <c r="A39" s="61">
        <v>12</v>
      </c>
      <c r="B39" s="61">
        <v>2.4500000000000002</v>
      </c>
      <c r="C39" s="66">
        <v>3</v>
      </c>
      <c r="D39" s="64">
        <v>8210</v>
      </c>
      <c r="E39" s="64">
        <f t="shared" si="0"/>
        <v>8008.0340000000006</v>
      </c>
      <c r="F39" s="65">
        <v>44</v>
      </c>
      <c r="G39" s="66">
        <v>10.45</v>
      </c>
      <c r="H39" s="68">
        <v>11</v>
      </c>
      <c r="I39" s="64">
        <v>8210</v>
      </c>
      <c r="J39" s="64">
        <f t="shared" si="1"/>
        <v>8008.0340000000006</v>
      </c>
      <c r="K39" s="65">
        <v>76</v>
      </c>
      <c r="L39" s="68">
        <v>18.45</v>
      </c>
      <c r="M39" s="66">
        <v>19</v>
      </c>
      <c r="N39" s="64">
        <v>8210</v>
      </c>
      <c r="O39" s="64">
        <f t="shared" si="2"/>
        <v>8008.0340000000006</v>
      </c>
    </row>
    <row r="40" spans="1:15" ht="18" customHeight="1">
      <c r="A40" s="61">
        <v>13</v>
      </c>
      <c r="B40" s="67">
        <v>3</v>
      </c>
      <c r="C40" s="69">
        <v>3.15</v>
      </c>
      <c r="D40" s="64">
        <v>8210</v>
      </c>
      <c r="E40" s="64">
        <f t="shared" si="0"/>
        <v>8008.0340000000006</v>
      </c>
      <c r="F40" s="65">
        <v>45</v>
      </c>
      <c r="G40" s="66">
        <v>11</v>
      </c>
      <c r="H40" s="68">
        <v>11.15</v>
      </c>
      <c r="I40" s="64">
        <v>8210</v>
      </c>
      <c r="J40" s="64">
        <f t="shared" si="1"/>
        <v>8008.0340000000006</v>
      </c>
      <c r="K40" s="65">
        <v>77</v>
      </c>
      <c r="L40" s="68">
        <v>19</v>
      </c>
      <c r="M40" s="66">
        <v>19.149999999999999</v>
      </c>
      <c r="N40" s="64">
        <v>8210</v>
      </c>
      <c r="O40" s="64">
        <f t="shared" si="2"/>
        <v>8008.0340000000006</v>
      </c>
    </row>
    <row r="41" spans="1:15" ht="18" customHeight="1">
      <c r="A41" s="61">
        <v>14</v>
      </c>
      <c r="B41" s="61">
        <v>3.15</v>
      </c>
      <c r="C41" s="68">
        <v>3.3</v>
      </c>
      <c r="D41" s="64">
        <v>8210</v>
      </c>
      <c r="E41" s="64">
        <f t="shared" si="0"/>
        <v>8008.0340000000006</v>
      </c>
      <c r="F41" s="65">
        <v>46</v>
      </c>
      <c r="G41" s="66">
        <v>11.15</v>
      </c>
      <c r="H41" s="68">
        <v>11.3</v>
      </c>
      <c r="I41" s="64">
        <v>8210</v>
      </c>
      <c r="J41" s="64">
        <f t="shared" si="1"/>
        <v>8008.0340000000006</v>
      </c>
      <c r="K41" s="65">
        <v>78</v>
      </c>
      <c r="L41" s="68">
        <v>19.149999999999999</v>
      </c>
      <c r="M41" s="66">
        <v>19.3</v>
      </c>
      <c r="N41" s="64">
        <v>8210</v>
      </c>
      <c r="O41" s="64">
        <f t="shared" si="2"/>
        <v>8008.0340000000006</v>
      </c>
    </row>
    <row r="42" spans="1:15" ht="18" customHeight="1">
      <c r="A42" s="61">
        <v>15</v>
      </c>
      <c r="B42" s="67">
        <v>3.3</v>
      </c>
      <c r="C42" s="69">
        <v>3.45</v>
      </c>
      <c r="D42" s="64">
        <v>8210</v>
      </c>
      <c r="E42" s="64">
        <f t="shared" si="0"/>
        <v>8008.0340000000006</v>
      </c>
      <c r="F42" s="65">
        <v>47</v>
      </c>
      <c r="G42" s="66">
        <v>11.3</v>
      </c>
      <c r="H42" s="68">
        <v>11.45</v>
      </c>
      <c r="I42" s="64">
        <v>8210</v>
      </c>
      <c r="J42" s="64">
        <f t="shared" si="1"/>
        <v>8008.0340000000006</v>
      </c>
      <c r="K42" s="65">
        <v>79</v>
      </c>
      <c r="L42" s="68">
        <v>19.3</v>
      </c>
      <c r="M42" s="66">
        <v>19.45</v>
      </c>
      <c r="N42" s="64">
        <v>8210</v>
      </c>
      <c r="O42" s="64">
        <f t="shared" si="2"/>
        <v>8008.0340000000006</v>
      </c>
    </row>
    <row r="43" spans="1:15" ht="18" customHeight="1">
      <c r="A43" s="61">
        <v>16</v>
      </c>
      <c r="B43" s="61">
        <v>3.45</v>
      </c>
      <c r="C43" s="68">
        <v>4</v>
      </c>
      <c r="D43" s="64">
        <v>8210</v>
      </c>
      <c r="E43" s="64">
        <f t="shared" si="0"/>
        <v>8008.0340000000006</v>
      </c>
      <c r="F43" s="65">
        <v>48</v>
      </c>
      <c r="G43" s="66">
        <v>11.45</v>
      </c>
      <c r="H43" s="68">
        <v>12</v>
      </c>
      <c r="I43" s="64">
        <v>8210</v>
      </c>
      <c r="J43" s="64">
        <f t="shared" si="1"/>
        <v>8008.0340000000006</v>
      </c>
      <c r="K43" s="65">
        <v>80</v>
      </c>
      <c r="L43" s="68">
        <v>19.45</v>
      </c>
      <c r="M43" s="66">
        <v>20</v>
      </c>
      <c r="N43" s="64">
        <v>8210</v>
      </c>
      <c r="O43" s="64">
        <f t="shared" si="2"/>
        <v>8008.0340000000006</v>
      </c>
    </row>
    <row r="44" spans="1:15" ht="18" customHeight="1">
      <c r="A44" s="61">
        <v>17</v>
      </c>
      <c r="B44" s="67">
        <v>4</v>
      </c>
      <c r="C44" s="69">
        <v>4.1500000000000004</v>
      </c>
      <c r="D44" s="64">
        <v>8210</v>
      </c>
      <c r="E44" s="64">
        <f t="shared" si="0"/>
        <v>8008.0340000000006</v>
      </c>
      <c r="F44" s="65">
        <v>49</v>
      </c>
      <c r="G44" s="66">
        <v>12</v>
      </c>
      <c r="H44" s="68">
        <v>12.15</v>
      </c>
      <c r="I44" s="64">
        <v>8210</v>
      </c>
      <c r="J44" s="64">
        <f t="shared" si="1"/>
        <v>8008.0340000000006</v>
      </c>
      <c r="K44" s="65">
        <v>81</v>
      </c>
      <c r="L44" s="68">
        <v>20</v>
      </c>
      <c r="M44" s="66">
        <v>20.149999999999999</v>
      </c>
      <c r="N44" s="64">
        <v>8210</v>
      </c>
      <c r="O44" s="64">
        <f t="shared" si="2"/>
        <v>8008.0340000000006</v>
      </c>
    </row>
    <row r="45" spans="1:15" ht="18" customHeight="1">
      <c r="A45" s="61">
        <v>18</v>
      </c>
      <c r="B45" s="61">
        <v>4.1500000000000004</v>
      </c>
      <c r="C45" s="68">
        <v>4.3</v>
      </c>
      <c r="D45" s="64">
        <v>8210</v>
      </c>
      <c r="E45" s="64">
        <f t="shared" si="0"/>
        <v>8008.0340000000006</v>
      </c>
      <c r="F45" s="65">
        <v>50</v>
      </c>
      <c r="G45" s="66">
        <v>12.15</v>
      </c>
      <c r="H45" s="68">
        <v>12.3</v>
      </c>
      <c r="I45" s="64">
        <v>8210</v>
      </c>
      <c r="J45" s="64">
        <f t="shared" si="1"/>
        <v>8008.0340000000006</v>
      </c>
      <c r="K45" s="65">
        <v>82</v>
      </c>
      <c r="L45" s="68">
        <v>20.149999999999999</v>
      </c>
      <c r="M45" s="66">
        <v>20.3</v>
      </c>
      <c r="N45" s="64">
        <v>8210</v>
      </c>
      <c r="O45" s="64">
        <f t="shared" si="2"/>
        <v>8008.0340000000006</v>
      </c>
    </row>
    <row r="46" spans="1:15" ht="18" customHeight="1">
      <c r="A46" s="61">
        <v>19</v>
      </c>
      <c r="B46" s="67">
        <v>4.3</v>
      </c>
      <c r="C46" s="69">
        <v>4.45</v>
      </c>
      <c r="D46" s="64">
        <v>8210</v>
      </c>
      <c r="E46" s="64">
        <f t="shared" si="0"/>
        <v>8008.0340000000006</v>
      </c>
      <c r="F46" s="65">
        <v>51</v>
      </c>
      <c r="G46" s="66">
        <v>12.3</v>
      </c>
      <c r="H46" s="68">
        <v>12.45</v>
      </c>
      <c r="I46" s="64">
        <v>8210</v>
      </c>
      <c r="J46" s="64">
        <f t="shared" si="1"/>
        <v>8008.0340000000006</v>
      </c>
      <c r="K46" s="65">
        <v>83</v>
      </c>
      <c r="L46" s="68">
        <v>20.3</v>
      </c>
      <c r="M46" s="66">
        <v>20.45</v>
      </c>
      <c r="N46" s="64">
        <v>8210</v>
      </c>
      <c r="O46" s="64">
        <f t="shared" si="2"/>
        <v>8008.0340000000006</v>
      </c>
    </row>
    <row r="47" spans="1:15" ht="18" customHeight="1">
      <c r="A47" s="61">
        <v>20</v>
      </c>
      <c r="B47" s="61">
        <v>4.45</v>
      </c>
      <c r="C47" s="68">
        <v>5</v>
      </c>
      <c r="D47" s="64">
        <v>8210</v>
      </c>
      <c r="E47" s="64">
        <f t="shared" si="0"/>
        <v>8008.0340000000006</v>
      </c>
      <c r="F47" s="65">
        <v>52</v>
      </c>
      <c r="G47" s="66">
        <v>12.45</v>
      </c>
      <c r="H47" s="68">
        <v>13</v>
      </c>
      <c r="I47" s="64">
        <v>8210</v>
      </c>
      <c r="J47" s="64">
        <f t="shared" si="1"/>
        <v>8008.0340000000006</v>
      </c>
      <c r="K47" s="65">
        <v>84</v>
      </c>
      <c r="L47" s="68">
        <v>20.45</v>
      </c>
      <c r="M47" s="66">
        <v>21</v>
      </c>
      <c r="N47" s="64">
        <v>8210</v>
      </c>
      <c r="O47" s="64">
        <f t="shared" si="2"/>
        <v>8008.0340000000006</v>
      </c>
    </row>
    <row r="48" spans="1:15" ht="18" customHeight="1">
      <c r="A48" s="61">
        <v>21</v>
      </c>
      <c r="B48" s="66">
        <v>5</v>
      </c>
      <c r="C48" s="69">
        <v>5.15</v>
      </c>
      <c r="D48" s="64">
        <v>8210</v>
      </c>
      <c r="E48" s="64">
        <f t="shared" si="0"/>
        <v>8008.0340000000006</v>
      </c>
      <c r="F48" s="65">
        <v>53</v>
      </c>
      <c r="G48" s="66">
        <v>13</v>
      </c>
      <c r="H48" s="68">
        <v>13.15</v>
      </c>
      <c r="I48" s="64">
        <v>8210</v>
      </c>
      <c r="J48" s="64">
        <f t="shared" si="1"/>
        <v>8008.0340000000006</v>
      </c>
      <c r="K48" s="65">
        <v>85</v>
      </c>
      <c r="L48" s="68">
        <v>21</v>
      </c>
      <c r="M48" s="66">
        <v>21.15</v>
      </c>
      <c r="N48" s="64">
        <v>8210</v>
      </c>
      <c r="O48" s="64">
        <f t="shared" si="2"/>
        <v>8008.0340000000006</v>
      </c>
    </row>
    <row r="49" spans="1:18" ht="18" customHeight="1">
      <c r="A49" s="61">
        <v>22</v>
      </c>
      <c r="B49" s="63">
        <v>5.15</v>
      </c>
      <c r="C49" s="68">
        <v>5.3</v>
      </c>
      <c r="D49" s="64">
        <v>8210</v>
      </c>
      <c r="E49" s="64">
        <f t="shared" si="0"/>
        <v>8008.0340000000006</v>
      </c>
      <c r="F49" s="65">
        <v>54</v>
      </c>
      <c r="G49" s="66">
        <v>13.15</v>
      </c>
      <c r="H49" s="68">
        <v>13.3</v>
      </c>
      <c r="I49" s="64">
        <v>8210</v>
      </c>
      <c r="J49" s="64">
        <f t="shared" si="1"/>
        <v>8008.0340000000006</v>
      </c>
      <c r="K49" s="65">
        <v>86</v>
      </c>
      <c r="L49" s="68">
        <v>21.15</v>
      </c>
      <c r="M49" s="66">
        <v>21.3</v>
      </c>
      <c r="N49" s="64">
        <v>8210</v>
      </c>
      <c r="O49" s="64">
        <f t="shared" si="2"/>
        <v>8008.0340000000006</v>
      </c>
    </row>
    <row r="50" spans="1:18" ht="18" customHeight="1">
      <c r="A50" s="61">
        <v>23</v>
      </c>
      <c r="B50" s="66">
        <v>5.3</v>
      </c>
      <c r="C50" s="69">
        <v>5.45</v>
      </c>
      <c r="D50" s="64">
        <v>8210</v>
      </c>
      <c r="E50" s="64">
        <f t="shared" si="0"/>
        <v>8008.0340000000006</v>
      </c>
      <c r="F50" s="65">
        <v>55</v>
      </c>
      <c r="G50" s="66">
        <v>13.3</v>
      </c>
      <c r="H50" s="68">
        <v>13.45</v>
      </c>
      <c r="I50" s="64">
        <v>8210</v>
      </c>
      <c r="J50" s="64">
        <f t="shared" si="1"/>
        <v>8008.0340000000006</v>
      </c>
      <c r="K50" s="65">
        <v>87</v>
      </c>
      <c r="L50" s="68">
        <v>21.3</v>
      </c>
      <c r="M50" s="66">
        <v>21.45</v>
      </c>
      <c r="N50" s="64">
        <v>8210</v>
      </c>
      <c r="O50" s="64">
        <f t="shared" si="2"/>
        <v>8008.0340000000006</v>
      </c>
    </row>
    <row r="51" spans="1:18" ht="18" customHeight="1">
      <c r="A51" s="61">
        <v>24</v>
      </c>
      <c r="B51" s="63">
        <v>5.45</v>
      </c>
      <c r="C51" s="68">
        <v>6</v>
      </c>
      <c r="D51" s="64">
        <v>8210</v>
      </c>
      <c r="E51" s="64">
        <f t="shared" si="0"/>
        <v>8008.0340000000006</v>
      </c>
      <c r="F51" s="65">
        <v>56</v>
      </c>
      <c r="G51" s="66">
        <v>13.45</v>
      </c>
      <c r="H51" s="68">
        <v>14</v>
      </c>
      <c r="I51" s="64">
        <v>8210</v>
      </c>
      <c r="J51" s="64">
        <f t="shared" si="1"/>
        <v>8008.0340000000006</v>
      </c>
      <c r="K51" s="65">
        <v>88</v>
      </c>
      <c r="L51" s="68">
        <v>21.45</v>
      </c>
      <c r="M51" s="66">
        <v>22</v>
      </c>
      <c r="N51" s="64">
        <v>8210</v>
      </c>
      <c r="O51" s="64">
        <f t="shared" si="2"/>
        <v>8008.0340000000006</v>
      </c>
    </row>
    <row r="52" spans="1:18" ht="18" customHeight="1">
      <c r="A52" s="61">
        <v>25</v>
      </c>
      <c r="B52" s="66">
        <v>6</v>
      </c>
      <c r="C52" s="69">
        <v>6.15</v>
      </c>
      <c r="D52" s="64">
        <v>8210</v>
      </c>
      <c r="E52" s="64">
        <f t="shared" si="0"/>
        <v>8008.0340000000006</v>
      </c>
      <c r="F52" s="65">
        <v>57</v>
      </c>
      <c r="G52" s="66">
        <v>14</v>
      </c>
      <c r="H52" s="68">
        <v>14.15</v>
      </c>
      <c r="I52" s="64">
        <v>8210</v>
      </c>
      <c r="J52" s="64">
        <f t="shared" si="1"/>
        <v>8008.0340000000006</v>
      </c>
      <c r="K52" s="65">
        <v>89</v>
      </c>
      <c r="L52" s="68">
        <v>22</v>
      </c>
      <c r="M52" s="66">
        <v>22.15</v>
      </c>
      <c r="N52" s="64">
        <v>8210</v>
      </c>
      <c r="O52" s="64">
        <f t="shared" si="2"/>
        <v>8008.0340000000006</v>
      </c>
    </row>
    <row r="53" spans="1:18" ht="18" customHeight="1">
      <c r="A53" s="61">
        <v>26</v>
      </c>
      <c r="B53" s="63">
        <v>6.15</v>
      </c>
      <c r="C53" s="68">
        <v>6.3</v>
      </c>
      <c r="D53" s="64">
        <v>8210</v>
      </c>
      <c r="E53" s="64">
        <f t="shared" si="0"/>
        <v>8008.0340000000006</v>
      </c>
      <c r="F53" s="65">
        <v>58</v>
      </c>
      <c r="G53" s="66">
        <v>14.15</v>
      </c>
      <c r="H53" s="68">
        <v>14.3</v>
      </c>
      <c r="I53" s="64">
        <v>8210</v>
      </c>
      <c r="J53" s="64">
        <f t="shared" si="1"/>
        <v>8008.0340000000006</v>
      </c>
      <c r="K53" s="65">
        <v>90</v>
      </c>
      <c r="L53" s="68">
        <v>22.15</v>
      </c>
      <c r="M53" s="66">
        <v>22.3</v>
      </c>
      <c r="N53" s="64">
        <v>8210</v>
      </c>
      <c r="O53" s="64">
        <f t="shared" si="2"/>
        <v>8008.0340000000006</v>
      </c>
    </row>
    <row r="54" spans="1:18" ht="18" customHeight="1">
      <c r="A54" s="61">
        <v>27</v>
      </c>
      <c r="B54" s="66">
        <v>6.3</v>
      </c>
      <c r="C54" s="69">
        <v>6.45</v>
      </c>
      <c r="D54" s="64">
        <v>8210</v>
      </c>
      <c r="E54" s="64">
        <f t="shared" si="0"/>
        <v>8008.0340000000006</v>
      </c>
      <c r="F54" s="65">
        <v>59</v>
      </c>
      <c r="G54" s="66">
        <v>14.3</v>
      </c>
      <c r="H54" s="68">
        <v>14.45</v>
      </c>
      <c r="I54" s="64">
        <v>8210</v>
      </c>
      <c r="J54" s="64">
        <f t="shared" si="1"/>
        <v>8008.0340000000006</v>
      </c>
      <c r="K54" s="65">
        <v>91</v>
      </c>
      <c r="L54" s="68">
        <v>22.3</v>
      </c>
      <c r="M54" s="66">
        <v>22.45</v>
      </c>
      <c r="N54" s="64">
        <v>8210</v>
      </c>
      <c r="O54" s="64">
        <f t="shared" si="2"/>
        <v>8008.0340000000006</v>
      </c>
    </row>
    <row r="55" spans="1:18" ht="18" customHeight="1">
      <c r="A55" s="61">
        <v>28</v>
      </c>
      <c r="B55" s="63">
        <v>6.45</v>
      </c>
      <c r="C55" s="68">
        <v>7</v>
      </c>
      <c r="D55" s="64">
        <v>8210</v>
      </c>
      <c r="E55" s="64">
        <f t="shared" si="0"/>
        <v>8008.0340000000006</v>
      </c>
      <c r="F55" s="65">
        <v>60</v>
      </c>
      <c r="G55" s="66">
        <v>14.45</v>
      </c>
      <c r="H55" s="66">
        <v>15</v>
      </c>
      <c r="I55" s="64">
        <v>8210</v>
      </c>
      <c r="J55" s="64">
        <f t="shared" si="1"/>
        <v>8008.0340000000006</v>
      </c>
      <c r="K55" s="65">
        <v>92</v>
      </c>
      <c r="L55" s="68">
        <v>22.45</v>
      </c>
      <c r="M55" s="66">
        <v>23</v>
      </c>
      <c r="N55" s="64">
        <v>8210</v>
      </c>
      <c r="O55" s="64">
        <f t="shared" si="2"/>
        <v>8008.0340000000006</v>
      </c>
    </row>
    <row r="56" spans="1:18" ht="18" customHeight="1">
      <c r="A56" s="61">
        <v>29</v>
      </c>
      <c r="B56" s="66">
        <v>7</v>
      </c>
      <c r="C56" s="69">
        <v>7.15</v>
      </c>
      <c r="D56" s="64">
        <v>8210</v>
      </c>
      <c r="E56" s="64">
        <f t="shared" si="0"/>
        <v>8008.0340000000006</v>
      </c>
      <c r="F56" s="65">
        <v>61</v>
      </c>
      <c r="G56" s="66">
        <v>15</v>
      </c>
      <c r="H56" s="66">
        <v>15.15</v>
      </c>
      <c r="I56" s="64">
        <v>8210</v>
      </c>
      <c r="J56" s="64">
        <f t="shared" si="1"/>
        <v>8008.0340000000006</v>
      </c>
      <c r="K56" s="65">
        <v>93</v>
      </c>
      <c r="L56" s="68">
        <v>23</v>
      </c>
      <c r="M56" s="66">
        <v>23.15</v>
      </c>
      <c r="N56" s="64">
        <v>8210</v>
      </c>
      <c r="O56" s="64">
        <f t="shared" si="2"/>
        <v>8008.0340000000006</v>
      </c>
    </row>
    <row r="57" spans="1:18" ht="18" customHeight="1">
      <c r="A57" s="61">
        <v>30</v>
      </c>
      <c r="B57" s="63">
        <v>7.15</v>
      </c>
      <c r="C57" s="68">
        <v>7.3</v>
      </c>
      <c r="D57" s="64">
        <v>8210</v>
      </c>
      <c r="E57" s="64">
        <f t="shared" si="0"/>
        <v>8008.0340000000006</v>
      </c>
      <c r="F57" s="65">
        <v>62</v>
      </c>
      <c r="G57" s="66">
        <v>15.15</v>
      </c>
      <c r="H57" s="66">
        <v>15.3</v>
      </c>
      <c r="I57" s="64">
        <v>8210</v>
      </c>
      <c r="J57" s="64">
        <f t="shared" si="1"/>
        <v>8008.0340000000006</v>
      </c>
      <c r="K57" s="65">
        <v>94</v>
      </c>
      <c r="L57" s="66">
        <v>23.15</v>
      </c>
      <c r="M57" s="66">
        <v>23.3</v>
      </c>
      <c r="N57" s="64">
        <v>8210</v>
      </c>
      <c r="O57" s="64">
        <f t="shared" si="2"/>
        <v>8008.0340000000006</v>
      </c>
    </row>
    <row r="58" spans="1:18" ht="18" customHeight="1">
      <c r="A58" s="61">
        <v>31</v>
      </c>
      <c r="B58" s="66">
        <v>7.3</v>
      </c>
      <c r="C58" s="69">
        <v>7.45</v>
      </c>
      <c r="D58" s="64">
        <v>8210</v>
      </c>
      <c r="E58" s="64">
        <f t="shared" si="0"/>
        <v>8008.0340000000006</v>
      </c>
      <c r="F58" s="65">
        <v>63</v>
      </c>
      <c r="G58" s="66">
        <v>15.3</v>
      </c>
      <c r="H58" s="66">
        <v>15.45</v>
      </c>
      <c r="I58" s="64">
        <v>8210</v>
      </c>
      <c r="J58" s="64">
        <f t="shared" si="1"/>
        <v>8008.0340000000006</v>
      </c>
      <c r="K58" s="65">
        <v>95</v>
      </c>
      <c r="L58" s="66">
        <v>23.3</v>
      </c>
      <c r="M58" s="66">
        <v>23.45</v>
      </c>
      <c r="N58" s="64">
        <v>8210</v>
      </c>
      <c r="O58" s="64">
        <f t="shared" si="2"/>
        <v>8008.0340000000006</v>
      </c>
      <c r="Q58" s="43">
        <f>AVERAGE(N28:N59,I28:I59,D28:D59)/1000</f>
        <v>8.2100000000000009</v>
      </c>
    </row>
    <row r="59" spans="1:18" ht="18" customHeight="1" thickBot="1">
      <c r="A59" s="61">
        <v>32</v>
      </c>
      <c r="B59" s="63">
        <v>7.45</v>
      </c>
      <c r="C59" s="68">
        <v>8</v>
      </c>
      <c r="D59" s="64">
        <v>8210</v>
      </c>
      <c r="E59" s="64">
        <f t="shared" si="0"/>
        <v>8008.0340000000006</v>
      </c>
      <c r="F59" s="65">
        <v>64</v>
      </c>
      <c r="G59" s="66">
        <v>15.45</v>
      </c>
      <c r="H59" s="66">
        <v>16</v>
      </c>
      <c r="I59" s="64">
        <v>8210</v>
      </c>
      <c r="J59" s="64">
        <f t="shared" si="1"/>
        <v>8008.0340000000006</v>
      </c>
      <c r="K59" s="70">
        <v>96</v>
      </c>
      <c r="L59" s="66">
        <v>23.45</v>
      </c>
      <c r="M59" s="71">
        <v>24</v>
      </c>
      <c r="N59" s="64">
        <v>8210</v>
      </c>
      <c r="O59" s="64">
        <f t="shared" si="2"/>
        <v>8008.0340000000006</v>
      </c>
    </row>
    <row r="60" spans="1:18" ht="18" customHeight="1" thickTop="1">
      <c r="A60" s="72"/>
      <c r="B60" s="73"/>
      <c r="C60" s="74"/>
      <c r="D60" s="75">
        <f>SUM(D28:D59)</f>
        <v>262720</v>
      </c>
      <c r="E60" s="76">
        <f>SUM(E28:E59)</f>
        <v>256257.08800000022</v>
      </c>
      <c r="F60" s="77"/>
      <c r="G60" s="78"/>
      <c r="H60" s="78"/>
      <c r="I60" s="76">
        <f>SUM(I28:I59)</f>
        <v>262720</v>
      </c>
      <c r="J60" s="75">
        <f>SUM(J28:J59)</f>
        <v>256257.08800000022</v>
      </c>
      <c r="K60" s="77"/>
      <c r="L60" s="78"/>
      <c r="M60" s="78"/>
      <c r="N60" s="75">
        <f>SUM(N28:N59)</f>
        <v>262720</v>
      </c>
      <c r="O60" s="76">
        <f>SUM(O28:O59)</f>
        <v>256257.08800000022</v>
      </c>
      <c r="P60" s="56"/>
      <c r="Q60" s="79"/>
      <c r="R60" s="56"/>
    </row>
    <row r="64" spans="1:18" ht="18" customHeight="1">
      <c r="A64" s="43" t="s">
        <v>135</v>
      </c>
      <c r="B64" s="43">
        <f>SUM(D60,I60,N60)/(4000*1000)</f>
        <v>0.19703999999999999</v>
      </c>
      <c r="C64" s="43">
        <f>ROUNDDOWN(SUM(E60,J60,O60)/(4000*1000),4)</f>
        <v>0.19209999999999999</v>
      </c>
    </row>
    <row r="66" spans="1:17" ht="18" customHeight="1">
      <c r="A66" s="44" t="s">
        <v>30</v>
      </c>
      <c r="D66" s="75"/>
      <c r="E66" s="80"/>
      <c r="J66" s="80"/>
      <c r="O66" s="80"/>
      <c r="Q66" s="80"/>
    </row>
    <row r="67" spans="1:17" ht="18" customHeight="1">
      <c r="D67" s="75"/>
      <c r="J67" s="80"/>
      <c r="Q67" s="80"/>
    </row>
    <row r="68" spans="1:17" ht="18" customHeight="1">
      <c r="A68" s="81" t="s">
        <v>131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Q68" s="80"/>
    </row>
    <row r="69" spans="1:17" ht="18" customHeight="1">
      <c r="A69" s="82" t="s">
        <v>32</v>
      </c>
      <c r="B69" s="82"/>
      <c r="C69" s="82"/>
      <c r="D69" s="75"/>
      <c r="E69" s="83"/>
      <c r="H69" s="80"/>
      <c r="J69" s="80"/>
    </row>
    <row r="70" spans="1:17" ht="18" customHeight="1">
      <c r="D70" s="75"/>
      <c r="E70" s="80"/>
      <c r="H70" s="80"/>
      <c r="J70" s="80"/>
    </row>
    <row r="71" spans="1:17" ht="18" customHeight="1">
      <c r="D71" s="75"/>
      <c r="E71" s="80"/>
      <c r="H71" s="80"/>
      <c r="M71" s="49" t="s">
        <v>33</v>
      </c>
    </row>
    <row r="72" spans="1:17" ht="18" customHeight="1">
      <c r="D72" s="75"/>
      <c r="E72" s="80"/>
      <c r="H72" s="80"/>
    </row>
    <row r="73" spans="1:17" ht="18" customHeight="1">
      <c r="D73" s="75"/>
      <c r="E73" s="80"/>
      <c r="H73" s="80"/>
    </row>
    <row r="74" spans="1:17" ht="18" customHeight="1">
      <c r="D74" s="75"/>
      <c r="E74" s="80"/>
      <c r="H74" s="80"/>
    </row>
    <row r="75" spans="1:17" ht="18" customHeight="1">
      <c r="D75" s="75"/>
      <c r="E75" s="80"/>
      <c r="H75" s="80"/>
    </row>
    <row r="76" spans="1:17" ht="18" customHeight="1">
      <c r="D76" s="75"/>
      <c r="E76" s="80"/>
      <c r="H76" s="80"/>
    </row>
    <row r="77" spans="1:17" ht="18" customHeight="1">
      <c r="D77" s="75"/>
      <c r="E77" s="80"/>
      <c r="H77" s="80"/>
    </row>
    <row r="78" spans="1:17" ht="18" customHeight="1">
      <c r="D78" s="75"/>
      <c r="E78" s="80"/>
      <c r="H78" s="80"/>
    </row>
    <row r="79" spans="1:17" ht="18" customHeight="1">
      <c r="D79" s="75"/>
      <c r="E79" s="80"/>
      <c r="H79" s="80"/>
    </row>
    <row r="80" spans="1:17" ht="18" customHeight="1">
      <c r="D80" s="75"/>
      <c r="E80" s="80"/>
      <c r="H80" s="80"/>
    </row>
    <row r="81" spans="4:8" ht="18" customHeight="1">
      <c r="D81" s="75"/>
      <c r="E81" s="80"/>
      <c r="H81" s="80"/>
    </row>
    <row r="82" spans="4:8" ht="18" customHeight="1">
      <c r="D82" s="75"/>
      <c r="E82" s="80"/>
      <c r="H82" s="80"/>
    </row>
    <row r="83" spans="4:8" ht="18" customHeight="1">
      <c r="D83" s="75"/>
      <c r="E83" s="80"/>
      <c r="H83" s="80"/>
    </row>
    <row r="84" spans="4:8" ht="18" customHeight="1">
      <c r="D84" s="75"/>
      <c r="E84" s="80"/>
      <c r="H84" s="80"/>
    </row>
    <row r="85" spans="4:8" ht="18" customHeight="1">
      <c r="D85" s="75"/>
      <c r="E85" s="80"/>
      <c r="H85" s="80"/>
    </row>
    <row r="86" spans="4:8" ht="18" customHeight="1">
      <c r="D86" s="75"/>
      <c r="E86" s="80"/>
      <c r="H86" s="80"/>
    </row>
    <row r="87" spans="4:8" ht="18" customHeight="1">
      <c r="D87" s="75"/>
      <c r="E87" s="80"/>
      <c r="H87" s="80"/>
    </row>
    <row r="88" spans="4:8" ht="18" customHeight="1">
      <c r="D88" s="75"/>
      <c r="E88" s="80"/>
      <c r="H88" s="80"/>
    </row>
    <row r="89" spans="4:8" ht="18" customHeight="1">
      <c r="D89" s="75"/>
      <c r="E89" s="80"/>
      <c r="H89" s="80"/>
    </row>
    <row r="90" spans="4:8" ht="18" customHeight="1">
      <c r="D90" s="75"/>
      <c r="E90" s="80"/>
      <c r="H90" s="80"/>
    </row>
    <row r="91" spans="4:8" ht="18" customHeight="1">
      <c r="D91" s="75"/>
      <c r="E91" s="80"/>
      <c r="H91" s="80"/>
    </row>
    <row r="92" spans="4:8" ht="18" customHeight="1">
      <c r="D92" s="75"/>
      <c r="E92" s="80"/>
      <c r="H92" s="80"/>
    </row>
    <row r="93" spans="4:8" ht="18" customHeight="1">
      <c r="D93" s="75"/>
      <c r="E93" s="80"/>
      <c r="H93" s="80"/>
    </row>
    <row r="94" spans="4:8" ht="18" customHeight="1">
      <c r="D94" s="84"/>
      <c r="E94" s="80"/>
      <c r="H94" s="80"/>
    </row>
    <row r="95" spans="4:8" ht="18" customHeight="1">
      <c r="E95" s="80"/>
      <c r="H95" s="80"/>
    </row>
    <row r="96" spans="4:8" ht="18" customHeight="1">
      <c r="E96" s="80"/>
      <c r="H96" s="80"/>
    </row>
    <row r="97" spans="4:8" ht="18" customHeight="1">
      <c r="E97" s="80"/>
      <c r="H97" s="80"/>
    </row>
    <row r="98" spans="4:8" ht="18" customHeight="1">
      <c r="D98" s="85"/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3" workbookViewId="0">
      <selection activeCell="R58" sqref="R58"/>
    </sheetView>
  </sheetViews>
  <sheetFormatPr defaultColWidth="9.140625" defaultRowHeight="19.5" customHeight="1"/>
  <cols>
    <col min="1" max="3" width="9.140625" style="43"/>
    <col min="4" max="4" width="11.140625" style="43" customWidth="1"/>
    <col min="5" max="8" width="9.140625" style="43"/>
    <col min="9" max="9" width="11.28515625" style="43" customWidth="1"/>
    <col min="10" max="13" width="9.140625" style="43"/>
    <col min="14" max="14" width="11.5703125" style="43" customWidth="1"/>
    <col min="15" max="16384" width="9.140625" style="43"/>
  </cols>
  <sheetData>
    <row r="2" spans="1:15" ht="19.5" customHeight="1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4" spans="1:15" ht="19.5" customHeight="1">
      <c r="A4" s="44" t="s">
        <v>136</v>
      </c>
      <c r="B4" s="44"/>
      <c r="C4" s="44"/>
      <c r="D4" s="44"/>
      <c r="E4" s="44"/>
      <c r="F4" s="44"/>
      <c r="G4" s="44"/>
      <c r="H4" s="44"/>
      <c r="I4" s="44"/>
    </row>
    <row r="5" spans="1:15" ht="19.5" customHeight="1">
      <c r="A5" s="44"/>
    </row>
    <row r="6" spans="1:15" ht="19.5" customHeight="1">
      <c r="A6" s="44" t="s">
        <v>2</v>
      </c>
    </row>
    <row r="7" spans="1:15" ht="19.5" customHeight="1">
      <c r="A7" s="44" t="s">
        <v>3</v>
      </c>
    </row>
    <row r="8" spans="1:15" ht="19.5" customHeight="1">
      <c r="A8" s="44" t="s">
        <v>4</v>
      </c>
      <c r="H8" s="45"/>
    </row>
    <row r="9" spans="1:15" ht="19.5" customHeight="1">
      <c r="A9" s="44" t="s">
        <v>5</v>
      </c>
    </row>
    <row r="10" spans="1:15" ht="19.5" customHeight="1">
      <c r="A10" s="44" t="s">
        <v>6</v>
      </c>
    </row>
    <row r="11" spans="1:15" ht="19.5" customHeight="1">
      <c r="A11" s="44"/>
      <c r="G11" s="46"/>
    </row>
    <row r="12" spans="1:15" ht="19.5" customHeight="1">
      <c r="A12" s="44" t="s">
        <v>137</v>
      </c>
      <c r="N12" s="44" t="s">
        <v>138</v>
      </c>
    </row>
    <row r="13" spans="1:15" ht="19.5" customHeight="1">
      <c r="A13" s="44"/>
    </row>
    <row r="14" spans="1:15" ht="19.5" customHeight="1">
      <c r="A14" s="44" t="s">
        <v>9</v>
      </c>
      <c r="N14" s="47" t="s">
        <v>10</v>
      </c>
      <c r="O14" s="48" t="s">
        <v>11</v>
      </c>
    </row>
    <row r="15" spans="1:15" ht="19.5" customHeight="1">
      <c r="N15" s="47"/>
      <c r="O15" s="48"/>
    </row>
    <row r="16" spans="1:15" ht="19.5" customHeight="1">
      <c r="A16" s="49" t="s">
        <v>12</v>
      </c>
      <c r="N16" s="50"/>
      <c r="O16" s="51"/>
    </row>
    <row r="17" spans="1:15" ht="19.5" customHeight="1">
      <c r="A17" s="49" t="s">
        <v>13</v>
      </c>
      <c r="N17" s="52" t="s">
        <v>14</v>
      </c>
      <c r="O17" s="53" t="s">
        <v>129</v>
      </c>
    </row>
    <row r="18" spans="1:15" ht="19.5" customHeight="1">
      <c r="A18" s="49" t="s">
        <v>16</v>
      </c>
      <c r="N18" s="52"/>
      <c r="O18" s="54"/>
    </row>
    <row r="19" spans="1:15" ht="19.5" customHeight="1">
      <c r="A19" s="49" t="s">
        <v>17</v>
      </c>
      <c r="N19" s="52"/>
      <c r="O19" s="54"/>
    </row>
    <row r="20" spans="1:15" ht="19.5" customHeight="1">
      <c r="A20" s="49" t="s">
        <v>18</v>
      </c>
      <c r="N20" s="52"/>
      <c r="O20" s="55"/>
    </row>
    <row r="21" spans="1:15" ht="19.5" customHeight="1">
      <c r="A21" s="44" t="s">
        <v>19</v>
      </c>
      <c r="C21" s="42" t="s">
        <v>20</v>
      </c>
      <c r="D21" s="42"/>
      <c r="N21" s="56"/>
      <c r="O21" s="56"/>
    </row>
    <row r="23" spans="1:15" ht="19.5" customHeight="1">
      <c r="A23" s="44" t="s">
        <v>21</v>
      </c>
      <c r="E23" s="44" t="s">
        <v>22</v>
      </c>
    </row>
    <row r="24" spans="1:15" ht="19.5" customHeight="1">
      <c r="G24" s="44" t="s">
        <v>23</v>
      </c>
    </row>
    <row r="25" spans="1:15" ht="19.5" customHeight="1">
      <c r="A25" s="57"/>
      <c r="B25" s="58" t="s">
        <v>24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</row>
    <row r="26" spans="1:15" ht="19.5" customHeight="1">
      <c r="A26" s="59" t="s">
        <v>25</v>
      </c>
      <c r="B26" s="60" t="s">
        <v>26</v>
      </c>
      <c r="C26" s="60"/>
      <c r="D26" s="59" t="s">
        <v>27</v>
      </c>
      <c r="E26" s="59" t="s">
        <v>28</v>
      </c>
      <c r="F26" s="59" t="s">
        <v>25</v>
      </c>
      <c r="G26" s="60" t="s">
        <v>26</v>
      </c>
      <c r="H26" s="60"/>
      <c r="I26" s="59" t="s">
        <v>27</v>
      </c>
      <c r="J26" s="59" t="s">
        <v>28</v>
      </c>
      <c r="K26" s="59" t="s">
        <v>25</v>
      </c>
      <c r="L26" s="60" t="s">
        <v>26</v>
      </c>
      <c r="M26" s="60"/>
      <c r="N26" s="59" t="s">
        <v>27</v>
      </c>
      <c r="O26" s="59" t="s">
        <v>28</v>
      </c>
    </row>
    <row r="27" spans="1:15" ht="19.5" customHeight="1">
      <c r="A27" s="59"/>
      <c r="B27" s="60" t="s">
        <v>29</v>
      </c>
      <c r="C27" s="60" t="s">
        <v>2</v>
      </c>
      <c r="D27" s="59"/>
      <c r="E27" s="59"/>
      <c r="F27" s="59"/>
      <c r="G27" s="60" t="s">
        <v>29</v>
      </c>
      <c r="H27" s="60" t="s">
        <v>2</v>
      </c>
      <c r="I27" s="59"/>
      <c r="J27" s="59"/>
      <c r="K27" s="59"/>
      <c r="L27" s="60" t="s">
        <v>29</v>
      </c>
      <c r="M27" s="60" t="s">
        <v>2</v>
      </c>
      <c r="N27" s="59"/>
      <c r="O27" s="59"/>
    </row>
    <row r="28" spans="1:15" ht="19.5" customHeight="1">
      <c r="A28" s="61">
        <v>1</v>
      </c>
      <c r="B28" s="62">
        <v>0</v>
      </c>
      <c r="C28" s="63">
        <v>0.15</v>
      </c>
      <c r="D28" s="64">
        <v>8210</v>
      </c>
      <c r="E28" s="64">
        <f t="shared" ref="E28:E59" si="0">D28*(100-2.46)/100</f>
        <v>8008.0340000000006</v>
      </c>
      <c r="F28" s="65">
        <v>33</v>
      </c>
      <c r="G28" s="66">
        <v>8</v>
      </c>
      <c r="H28" s="66">
        <v>8.15</v>
      </c>
      <c r="I28" s="64">
        <v>8210</v>
      </c>
      <c r="J28" s="64">
        <f t="shared" ref="J28:J59" si="1">I28*(100-2.46)/100</f>
        <v>8008.0340000000006</v>
      </c>
      <c r="K28" s="65">
        <v>65</v>
      </c>
      <c r="L28" s="66">
        <v>16</v>
      </c>
      <c r="M28" s="66">
        <v>16.149999999999999</v>
      </c>
      <c r="N28" s="64">
        <v>8210</v>
      </c>
      <c r="O28" s="64">
        <f t="shared" ref="O28:O59" si="2">N28*(100-2.46)/100</f>
        <v>8008.0340000000006</v>
      </c>
    </row>
    <row r="29" spans="1:15" ht="19.5" customHeight="1">
      <c r="A29" s="61">
        <v>2</v>
      </c>
      <c r="B29" s="61">
        <v>0.15</v>
      </c>
      <c r="C29" s="67">
        <v>0.3</v>
      </c>
      <c r="D29" s="64">
        <v>8210</v>
      </c>
      <c r="E29" s="64">
        <f t="shared" si="0"/>
        <v>8008.0340000000006</v>
      </c>
      <c r="F29" s="65">
        <v>34</v>
      </c>
      <c r="G29" s="66">
        <v>8.15</v>
      </c>
      <c r="H29" s="66">
        <v>8.3000000000000007</v>
      </c>
      <c r="I29" s="64">
        <v>8210</v>
      </c>
      <c r="J29" s="64">
        <f t="shared" si="1"/>
        <v>8008.0340000000006</v>
      </c>
      <c r="K29" s="65">
        <v>66</v>
      </c>
      <c r="L29" s="66">
        <v>16.149999999999999</v>
      </c>
      <c r="M29" s="66">
        <v>16.3</v>
      </c>
      <c r="N29" s="64">
        <v>8210</v>
      </c>
      <c r="O29" s="64">
        <f t="shared" si="2"/>
        <v>8008.0340000000006</v>
      </c>
    </row>
    <row r="30" spans="1:15" ht="19.5" customHeight="1">
      <c r="A30" s="61">
        <v>3</v>
      </c>
      <c r="B30" s="67">
        <v>0.3</v>
      </c>
      <c r="C30" s="63">
        <v>0.45</v>
      </c>
      <c r="D30" s="64">
        <v>8210</v>
      </c>
      <c r="E30" s="64">
        <f t="shared" si="0"/>
        <v>8008.0340000000006</v>
      </c>
      <c r="F30" s="65">
        <v>35</v>
      </c>
      <c r="G30" s="66">
        <v>8.3000000000000007</v>
      </c>
      <c r="H30" s="66">
        <v>8.4499999999999993</v>
      </c>
      <c r="I30" s="64">
        <v>8210</v>
      </c>
      <c r="J30" s="64">
        <f t="shared" si="1"/>
        <v>8008.0340000000006</v>
      </c>
      <c r="K30" s="65">
        <v>67</v>
      </c>
      <c r="L30" s="66">
        <v>16.3</v>
      </c>
      <c r="M30" s="66">
        <v>16.45</v>
      </c>
      <c r="N30" s="64">
        <v>8210</v>
      </c>
      <c r="O30" s="64">
        <f t="shared" si="2"/>
        <v>8008.0340000000006</v>
      </c>
    </row>
    <row r="31" spans="1:15" ht="19.5" customHeight="1">
      <c r="A31" s="61">
        <v>4</v>
      </c>
      <c r="B31" s="61">
        <v>0.45</v>
      </c>
      <c r="C31" s="66">
        <v>1</v>
      </c>
      <c r="D31" s="64">
        <v>8210</v>
      </c>
      <c r="E31" s="64">
        <f t="shared" si="0"/>
        <v>8008.0340000000006</v>
      </c>
      <c r="F31" s="65">
        <v>36</v>
      </c>
      <c r="G31" s="66">
        <v>8.4499999999999993</v>
      </c>
      <c r="H31" s="66">
        <v>9</v>
      </c>
      <c r="I31" s="64">
        <v>8210</v>
      </c>
      <c r="J31" s="64">
        <f t="shared" si="1"/>
        <v>8008.0340000000006</v>
      </c>
      <c r="K31" s="65">
        <v>68</v>
      </c>
      <c r="L31" s="66">
        <v>16.45</v>
      </c>
      <c r="M31" s="66">
        <v>17</v>
      </c>
      <c r="N31" s="64">
        <v>8210</v>
      </c>
      <c r="O31" s="64">
        <f t="shared" si="2"/>
        <v>8008.0340000000006</v>
      </c>
    </row>
    <row r="32" spans="1:15" ht="19.5" customHeight="1">
      <c r="A32" s="61">
        <v>5</v>
      </c>
      <c r="B32" s="66">
        <v>1</v>
      </c>
      <c r="C32" s="63">
        <v>1.1499999999999999</v>
      </c>
      <c r="D32" s="64">
        <v>8210</v>
      </c>
      <c r="E32" s="64">
        <f t="shared" si="0"/>
        <v>8008.0340000000006</v>
      </c>
      <c r="F32" s="65">
        <v>37</v>
      </c>
      <c r="G32" s="66">
        <v>9</v>
      </c>
      <c r="H32" s="66">
        <v>9.15</v>
      </c>
      <c r="I32" s="64">
        <v>8210</v>
      </c>
      <c r="J32" s="64">
        <f t="shared" si="1"/>
        <v>8008.0340000000006</v>
      </c>
      <c r="K32" s="65">
        <v>69</v>
      </c>
      <c r="L32" s="66">
        <v>17</v>
      </c>
      <c r="M32" s="66">
        <v>17.149999999999999</v>
      </c>
      <c r="N32" s="64">
        <v>8210</v>
      </c>
      <c r="O32" s="64">
        <f t="shared" si="2"/>
        <v>8008.0340000000006</v>
      </c>
    </row>
    <row r="33" spans="1:15" ht="19.5" customHeight="1">
      <c r="A33" s="61">
        <v>6</v>
      </c>
      <c r="B33" s="63">
        <v>1.1499999999999999</v>
      </c>
      <c r="C33" s="66">
        <v>1.3</v>
      </c>
      <c r="D33" s="64">
        <v>8210</v>
      </c>
      <c r="E33" s="64">
        <f t="shared" si="0"/>
        <v>8008.0340000000006</v>
      </c>
      <c r="F33" s="65">
        <v>38</v>
      </c>
      <c r="G33" s="66">
        <v>9.15</v>
      </c>
      <c r="H33" s="66">
        <v>9.3000000000000007</v>
      </c>
      <c r="I33" s="64">
        <v>8210</v>
      </c>
      <c r="J33" s="64">
        <f t="shared" si="1"/>
        <v>8008.0340000000006</v>
      </c>
      <c r="K33" s="65">
        <v>70</v>
      </c>
      <c r="L33" s="66">
        <v>17.149999999999999</v>
      </c>
      <c r="M33" s="66">
        <v>17.3</v>
      </c>
      <c r="N33" s="64">
        <v>8210</v>
      </c>
      <c r="O33" s="64">
        <f t="shared" si="2"/>
        <v>8008.0340000000006</v>
      </c>
    </row>
    <row r="34" spans="1:15" ht="19.5" customHeight="1">
      <c r="A34" s="61">
        <v>7</v>
      </c>
      <c r="B34" s="67">
        <v>1.3</v>
      </c>
      <c r="C34" s="63">
        <v>1.45</v>
      </c>
      <c r="D34" s="64">
        <v>8210</v>
      </c>
      <c r="E34" s="64">
        <f t="shared" si="0"/>
        <v>8008.0340000000006</v>
      </c>
      <c r="F34" s="65">
        <v>39</v>
      </c>
      <c r="G34" s="66">
        <v>9.3000000000000007</v>
      </c>
      <c r="H34" s="66">
        <v>9.4499999999999993</v>
      </c>
      <c r="I34" s="64">
        <v>8210</v>
      </c>
      <c r="J34" s="64">
        <f t="shared" si="1"/>
        <v>8008.0340000000006</v>
      </c>
      <c r="K34" s="65">
        <v>71</v>
      </c>
      <c r="L34" s="66">
        <v>17.3</v>
      </c>
      <c r="M34" s="66">
        <v>17.45</v>
      </c>
      <c r="N34" s="64">
        <v>8210</v>
      </c>
      <c r="O34" s="64">
        <f t="shared" si="2"/>
        <v>8008.0340000000006</v>
      </c>
    </row>
    <row r="35" spans="1:15" ht="19.5" customHeight="1">
      <c r="A35" s="61">
        <v>8</v>
      </c>
      <c r="B35" s="61">
        <v>1.45</v>
      </c>
      <c r="C35" s="66">
        <v>2</v>
      </c>
      <c r="D35" s="64">
        <v>8210</v>
      </c>
      <c r="E35" s="64">
        <f t="shared" si="0"/>
        <v>8008.0340000000006</v>
      </c>
      <c r="F35" s="65">
        <v>40</v>
      </c>
      <c r="G35" s="66">
        <v>9.4499999999999993</v>
      </c>
      <c r="H35" s="66">
        <v>10</v>
      </c>
      <c r="I35" s="64">
        <v>8210</v>
      </c>
      <c r="J35" s="64">
        <f t="shared" si="1"/>
        <v>8008.0340000000006</v>
      </c>
      <c r="K35" s="65">
        <v>72</v>
      </c>
      <c r="L35" s="68">
        <v>17.45</v>
      </c>
      <c r="M35" s="66">
        <v>18</v>
      </c>
      <c r="N35" s="64">
        <v>8210</v>
      </c>
      <c r="O35" s="64">
        <f t="shared" si="2"/>
        <v>8008.0340000000006</v>
      </c>
    </row>
    <row r="36" spans="1:15" ht="19.5" customHeight="1">
      <c r="A36" s="61">
        <v>9</v>
      </c>
      <c r="B36" s="67">
        <v>2</v>
      </c>
      <c r="C36" s="63">
        <v>2.15</v>
      </c>
      <c r="D36" s="64">
        <v>8210</v>
      </c>
      <c r="E36" s="64">
        <f t="shared" si="0"/>
        <v>8008.0340000000006</v>
      </c>
      <c r="F36" s="65">
        <v>41</v>
      </c>
      <c r="G36" s="66">
        <v>10</v>
      </c>
      <c r="H36" s="68">
        <v>10.15</v>
      </c>
      <c r="I36" s="64">
        <v>8210</v>
      </c>
      <c r="J36" s="64">
        <f t="shared" si="1"/>
        <v>8008.0340000000006</v>
      </c>
      <c r="K36" s="65">
        <v>73</v>
      </c>
      <c r="L36" s="68">
        <v>18</v>
      </c>
      <c r="M36" s="66">
        <v>18.149999999999999</v>
      </c>
      <c r="N36" s="64">
        <v>8210</v>
      </c>
      <c r="O36" s="64">
        <f t="shared" si="2"/>
        <v>8008.0340000000006</v>
      </c>
    </row>
    <row r="37" spans="1:15" ht="19.5" customHeight="1">
      <c r="A37" s="61">
        <v>10</v>
      </c>
      <c r="B37" s="61">
        <v>2.15</v>
      </c>
      <c r="C37" s="66">
        <v>2.2999999999999998</v>
      </c>
      <c r="D37" s="64">
        <v>8210</v>
      </c>
      <c r="E37" s="64">
        <f t="shared" si="0"/>
        <v>8008.0340000000006</v>
      </c>
      <c r="F37" s="65">
        <v>42</v>
      </c>
      <c r="G37" s="66">
        <v>10.15</v>
      </c>
      <c r="H37" s="68">
        <v>10.3</v>
      </c>
      <c r="I37" s="64">
        <v>8210</v>
      </c>
      <c r="J37" s="64">
        <f t="shared" si="1"/>
        <v>8008.0340000000006</v>
      </c>
      <c r="K37" s="65">
        <v>74</v>
      </c>
      <c r="L37" s="68">
        <v>18.149999999999999</v>
      </c>
      <c r="M37" s="66">
        <v>18.3</v>
      </c>
      <c r="N37" s="64">
        <v>8210</v>
      </c>
      <c r="O37" s="64">
        <f t="shared" si="2"/>
        <v>8008.0340000000006</v>
      </c>
    </row>
    <row r="38" spans="1:15" ht="19.5" customHeight="1">
      <c r="A38" s="61">
        <v>11</v>
      </c>
      <c r="B38" s="67">
        <v>2.2999999999999998</v>
      </c>
      <c r="C38" s="63">
        <v>2.4500000000000002</v>
      </c>
      <c r="D38" s="64">
        <v>8210</v>
      </c>
      <c r="E38" s="64">
        <f t="shared" si="0"/>
        <v>8008.0340000000006</v>
      </c>
      <c r="F38" s="65">
        <v>43</v>
      </c>
      <c r="G38" s="66">
        <v>10.3</v>
      </c>
      <c r="H38" s="68">
        <v>10.45</v>
      </c>
      <c r="I38" s="64">
        <v>8210</v>
      </c>
      <c r="J38" s="64">
        <f t="shared" si="1"/>
        <v>8008.0340000000006</v>
      </c>
      <c r="K38" s="65">
        <v>75</v>
      </c>
      <c r="L38" s="68">
        <v>18.3</v>
      </c>
      <c r="M38" s="66">
        <v>18.45</v>
      </c>
      <c r="N38" s="64">
        <v>8210</v>
      </c>
      <c r="O38" s="64">
        <f t="shared" si="2"/>
        <v>8008.0340000000006</v>
      </c>
    </row>
    <row r="39" spans="1:15" ht="19.5" customHeight="1">
      <c r="A39" s="61">
        <v>12</v>
      </c>
      <c r="B39" s="61">
        <v>2.4500000000000002</v>
      </c>
      <c r="C39" s="66">
        <v>3</v>
      </c>
      <c r="D39" s="64">
        <v>8210</v>
      </c>
      <c r="E39" s="64">
        <f t="shared" si="0"/>
        <v>8008.0340000000006</v>
      </c>
      <c r="F39" s="65">
        <v>44</v>
      </c>
      <c r="G39" s="66">
        <v>10.45</v>
      </c>
      <c r="H39" s="68">
        <v>11</v>
      </c>
      <c r="I39" s="64">
        <v>8210</v>
      </c>
      <c r="J39" s="64">
        <f t="shared" si="1"/>
        <v>8008.0340000000006</v>
      </c>
      <c r="K39" s="65">
        <v>76</v>
      </c>
      <c r="L39" s="68">
        <v>18.45</v>
      </c>
      <c r="M39" s="66">
        <v>19</v>
      </c>
      <c r="N39" s="64">
        <v>8210</v>
      </c>
      <c r="O39" s="64">
        <f t="shared" si="2"/>
        <v>8008.0340000000006</v>
      </c>
    </row>
    <row r="40" spans="1:15" ht="19.5" customHeight="1">
      <c r="A40" s="61">
        <v>13</v>
      </c>
      <c r="B40" s="67">
        <v>3</v>
      </c>
      <c r="C40" s="69">
        <v>3.15</v>
      </c>
      <c r="D40" s="64">
        <v>8210</v>
      </c>
      <c r="E40" s="64">
        <f t="shared" si="0"/>
        <v>8008.0340000000006</v>
      </c>
      <c r="F40" s="65">
        <v>45</v>
      </c>
      <c r="G40" s="66">
        <v>11</v>
      </c>
      <c r="H40" s="68">
        <v>11.15</v>
      </c>
      <c r="I40" s="64">
        <v>8210</v>
      </c>
      <c r="J40" s="64">
        <f t="shared" si="1"/>
        <v>8008.0340000000006</v>
      </c>
      <c r="K40" s="65">
        <v>77</v>
      </c>
      <c r="L40" s="68">
        <v>19</v>
      </c>
      <c r="M40" s="66">
        <v>19.149999999999999</v>
      </c>
      <c r="N40" s="64">
        <v>8210</v>
      </c>
      <c r="O40" s="64">
        <f t="shared" si="2"/>
        <v>8008.0340000000006</v>
      </c>
    </row>
    <row r="41" spans="1:15" ht="19.5" customHeight="1">
      <c r="A41" s="61">
        <v>14</v>
      </c>
      <c r="B41" s="61">
        <v>3.15</v>
      </c>
      <c r="C41" s="68">
        <v>3.3</v>
      </c>
      <c r="D41" s="64">
        <v>8210</v>
      </c>
      <c r="E41" s="64">
        <f t="shared" si="0"/>
        <v>8008.0340000000006</v>
      </c>
      <c r="F41" s="65">
        <v>46</v>
      </c>
      <c r="G41" s="66">
        <v>11.15</v>
      </c>
      <c r="H41" s="68">
        <v>11.3</v>
      </c>
      <c r="I41" s="64">
        <v>8210</v>
      </c>
      <c r="J41" s="64">
        <f t="shared" si="1"/>
        <v>8008.0340000000006</v>
      </c>
      <c r="K41" s="65">
        <v>78</v>
      </c>
      <c r="L41" s="68">
        <v>19.149999999999999</v>
      </c>
      <c r="M41" s="66">
        <v>19.3</v>
      </c>
      <c r="N41" s="64">
        <v>8210</v>
      </c>
      <c r="O41" s="64">
        <f t="shared" si="2"/>
        <v>8008.0340000000006</v>
      </c>
    </row>
    <row r="42" spans="1:15" ht="19.5" customHeight="1">
      <c r="A42" s="61">
        <v>15</v>
      </c>
      <c r="B42" s="67">
        <v>3.3</v>
      </c>
      <c r="C42" s="69">
        <v>3.45</v>
      </c>
      <c r="D42" s="64">
        <v>8210</v>
      </c>
      <c r="E42" s="64">
        <f t="shared" si="0"/>
        <v>8008.0340000000006</v>
      </c>
      <c r="F42" s="65">
        <v>47</v>
      </c>
      <c r="G42" s="66">
        <v>11.3</v>
      </c>
      <c r="H42" s="68">
        <v>11.45</v>
      </c>
      <c r="I42" s="64">
        <v>8210</v>
      </c>
      <c r="J42" s="64">
        <f t="shared" si="1"/>
        <v>8008.0340000000006</v>
      </c>
      <c r="K42" s="65">
        <v>79</v>
      </c>
      <c r="L42" s="68">
        <v>19.3</v>
      </c>
      <c r="M42" s="66">
        <v>19.45</v>
      </c>
      <c r="N42" s="64">
        <v>8210</v>
      </c>
      <c r="O42" s="64">
        <f t="shared" si="2"/>
        <v>8008.0340000000006</v>
      </c>
    </row>
    <row r="43" spans="1:15" ht="19.5" customHeight="1">
      <c r="A43" s="61">
        <v>16</v>
      </c>
      <c r="B43" s="61">
        <v>3.45</v>
      </c>
      <c r="C43" s="68">
        <v>4</v>
      </c>
      <c r="D43" s="64">
        <v>8210</v>
      </c>
      <c r="E43" s="64">
        <f t="shared" si="0"/>
        <v>8008.0340000000006</v>
      </c>
      <c r="F43" s="65">
        <v>48</v>
      </c>
      <c r="G43" s="66">
        <v>11.45</v>
      </c>
      <c r="H43" s="68">
        <v>12</v>
      </c>
      <c r="I43" s="64">
        <v>8210</v>
      </c>
      <c r="J43" s="64">
        <f t="shared" si="1"/>
        <v>8008.0340000000006</v>
      </c>
      <c r="K43" s="65">
        <v>80</v>
      </c>
      <c r="L43" s="68">
        <v>19.45</v>
      </c>
      <c r="M43" s="66">
        <v>20</v>
      </c>
      <c r="N43" s="64">
        <v>8210</v>
      </c>
      <c r="O43" s="64">
        <f t="shared" si="2"/>
        <v>8008.0340000000006</v>
      </c>
    </row>
    <row r="44" spans="1:15" ht="19.5" customHeight="1">
      <c r="A44" s="61">
        <v>17</v>
      </c>
      <c r="B44" s="67">
        <v>4</v>
      </c>
      <c r="C44" s="69">
        <v>4.1500000000000004</v>
      </c>
      <c r="D44" s="64">
        <v>8210</v>
      </c>
      <c r="E44" s="64">
        <f t="shared" si="0"/>
        <v>8008.0340000000006</v>
      </c>
      <c r="F44" s="65">
        <v>49</v>
      </c>
      <c r="G44" s="66">
        <v>12</v>
      </c>
      <c r="H44" s="68">
        <v>12.15</v>
      </c>
      <c r="I44" s="64">
        <v>8210</v>
      </c>
      <c r="J44" s="64">
        <f t="shared" si="1"/>
        <v>8008.0340000000006</v>
      </c>
      <c r="K44" s="65">
        <v>81</v>
      </c>
      <c r="L44" s="68">
        <v>20</v>
      </c>
      <c r="M44" s="66">
        <v>20.149999999999999</v>
      </c>
      <c r="N44" s="64">
        <v>8210</v>
      </c>
      <c r="O44" s="64">
        <f t="shared" si="2"/>
        <v>8008.0340000000006</v>
      </c>
    </row>
    <row r="45" spans="1:15" ht="19.5" customHeight="1">
      <c r="A45" s="61">
        <v>18</v>
      </c>
      <c r="B45" s="61">
        <v>4.1500000000000004</v>
      </c>
      <c r="C45" s="68">
        <v>4.3</v>
      </c>
      <c r="D45" s="64">
        <v>8210</v>
      </c>
      <c r="E45" s="64">
        <f t="shared" si="0"/>
        <v>8008.0340000000006</v>
      </c>
      <c r="F45" s="65">
        <v>50</v>
      </c>
      <c r="G45" s="66">
        <v>12.15</v>
      </c>
      <c r="H45" s="68">
        <v>12.3</v>
      </c>
      <c r="I45" s="64">
        <v>8210</v>
      </c>
      <c r="J45" s="64">
        <f t="shared" si="1"/>
        <v>8008.0340000000006</v>
      </c>
      <c r="K45" s="65">
        <v>82</v>
      </c>
      <c r="L45" s="68">
        <v>20.149999999999999</v>
      </c>
      <c r="M45" s="66">
        <v>20.3</v>
      </c>
      <c r="N45" s="64">
        <v>8210</v>
      </c>
      <c r="O45" s="64">
        <f t="shared" si="2"/>
        <v>8008.0340000000006</v>
      </c>
    </row>
    <row r="46" spans="1:15" ht="19.5" customHeight="1">
      <c r="A46" s="61">
        <v>19</v>
      </c>
      <c r="B46" s="67">
        <v>4.3</v>
      </c>
      <c r="C46" s="69">
        <v>4.45</v>
      </c>
      <c r="D46" s="64">
        <v>8210</v>
      </c>
      <c r="E46" s="64">
        <f t="shared" si="0"/>
        <v>8008.0340000000006</v>
      </c>
      <c r="F46" s="65">
        <v>51</v>
      </c>
      <c r="G46" s="66">
        <v>12.3</v>
      </c>
      <c r="H46" s="68">
        <v>12.45</v>
      </c>
      <c r="I46" s="64">
        <v>8210</v>
      </c>
      <c r="J46" s="64">
        <f t="shared" si="1"/>
        <v>8008.0340000000006</v>
      </c>
      <c r="K46" s="65">
        <v>83</v>
      </c>
      <c r="L46" s="68">
        <v>20.3</v>
      </c>
      <c r="M46" s="66">
        <v>20.45</v>
      </c>
      <c r="N46" s="64">
        <v>8210</v>
      </c>
      <c r="O46" s="64">
        <f t="shared" si="2"/>
        <v>8008.0340000000006</v>
      </c>
    </row>
    <row r="47" spans="1:15" ht="19.5" customHeight="1">
      <c r="A47" s="61">
        <v>20</v>
      </c>
      <c r="B47" s="61">
        <v>4.45</v>
      </c>
      <c r="C47" s="68">
        <v>5</v>
      </c>
      <c r="D47" s="64">
        <v>8210</v>
      </c>
      <c r="E47" s="64">
        <f t="shared" si="0"/>
        <v>8008.0340000000006</v>
      </c>
      <c r="F47" s="65">
        <v>52</v>
      </c>
      <c r="G47" s="66">
        <v>12.45</v>
      </c>
      <c r="H47" s="68">
        <v>13</v>
      </c>
      <c r="I47" s="64">
        <v>8210</v>
      </c>
      <c r="J47" s="64">
        <f t="shared" si="1"/>
        <v>8008.0340000000006</v>
      </c>
      <c r="K47" s="65">
        <v>84</v>
      </c>
      <c r="L47" s="68">
        <v>20.45</v>
      </c>
      <c r="M47" s="66">
        <v>21</v>
      </c>
      <c r="N47" s="64">
        <v>8210</v>
      </c>
      <c r="O47" s="64">
        <f t="shared" si="2"/>
        <v>8008.0340000000006</v>
      </c>
    </row>
    <row r="48" spans="1:15" ht="19.5" customHeight="1">
      <c r="A48" s="61">
        <v>21</v>
      </c>
      <c r="B48" s="66">
        <v>5</v>
      </c>
      <c r="C48" s="69">
        <v>5.15</v>
      </c>
      <c r="D48" s="64">
        <v>8210</v>
      </c>
      <c r="E48" s="64">
        <f t="shared" si="0"/>
        <v>8008.0340000000006</v>
      </c>
      <c r="F48" s="65">
        <v>53</v>
      </c>
      <c r="G48" s="66">
        <v>13</v>
      </c>
      <c r="H48" s="68">
        <v>13.15</v>
      </c>
      <c r="I48" s="64">
        <v>8210</v>
      </c>
      <c r="J48" s="64">
        <f t="shared" si="1"/>
        <v>8008.0340000000006</v>
      </c>
      <c r="K48" s="65">
        <v>85</v>
      </c>
      <c r="L48" s="68">
        <v>21</v>
      </c>
      <c r="M48" s="66">
        <v>21.15</v>
      </c>
      <c r="N48" s="64">
        <v>8210</v>
      </c>
      <c r="O48" s="64">
        <f t="shared" si="2"/>
        <v>8008.0340000000006</v>
      </c>
    </row>
    <row r="49" spans="1:18" ht="19.5" customHeight="1">
      <c r="A49" s="61">
        <v>22</v>
      </c>
      <c r="B49" s="63">
        <v>5.15</v>
      </c>
      <c r="C49" s="68">
        <v>5.3</v>
      </c>
      <c r="D49" s="64">
        <v>8210</v>
      </c>
      <c r="E49" s="64">
        <f t="shared" si="0"/>
        <v>8008.0340000000006</v>
      </c>
      <c r="F49" s="65">
        <v>54</v>
      </c>
      <c r="G49" s="66">
        <v>13.15</v>
      </c>
      <c r="H49" s="68">
        <v>13.3</v>
      </c>
      <c r="I49" s="64">
        <v>8210</v>
      </c>
      <c r="J49" s="64">
        <f t="shared" si="1"/>
        <v>8008.0340000000006</v>
      </c>
      <c r="K49" s="65">
        <v>86</v>
      </c>
      <c r="L49" s="68">
        <v>21.15</v>
      </c>
      <c r="M49" s="66">
        <v>21.3</v>
      </c>
      <c r="N49" s="64">
        <v>8210</v>
      </c>
      <c r="O49" s="64">
        <f t="shared" si="2"/>
        <v>8008.0340000000006</v>
      </c>
    </row>
    <row r="50" spans="1:18" ht="19.5" customHeight="1">
      <c r="A50" s="61">
        <v>23</v>
      </c>
      <c r="B50" s="66">
        <v>5.3</v>
      </c>
      <c r="C50" s="69">
        <v>5.45</v>
      </c>
      <c r="D50" s="64">
        <v>8210</v>
      </c>
      <c r="E50" s="64">
        <f t="shared" si="0"/>
        <v>8008.0340000000006</v>
      </c>
      <c r="F50" s="65">
        <v>55</v>
      </c>
      <c r="G50" s="66">
        <v>13.3</v>
      </c>
      <c r="H50" s="68">
        <v>13.45</v>
      </c>
      <c r="I50" s="64">
        <v>8210</v>
      </c>
      <c r="J50" s="64">
        <f t="shared" si="1"/>
        <v>8008.0340000000006</v>
      </c>
      <c r="K50" s="65">
        <v>87</v>
      </c>
      <c r="L50" s="68">
        <v>21.3</v>
      </c>
      <c r="M50" s="66">
        <v>21.45</v>
      </c>
      <c r="N50" s="64">
        <v>8210</v>
      </c>
      <c r="O50" s="64">
        <f t="shared" si="2"/>
        <v>8008.0340000000006</v>
      </c>
    </row>
    <row r="51" spans="1:18" ht="19.5" customHeight="1">
      <c r="A51" s="61">
        <v>24</v>
      </c>
      <c r="B51" s="63">
        <v>5.45</v>
      </c>
      <c r="C51" s="68">
        <v>6</v>
      </c>
      <c r="D51" s="64">
        <v>8210</v>
      </c>
      <c r="E51" s="64">
        <f t="shared" si="0"/>
        <v>8008.0340000000006</v>
      </c>
      <c r="F51" s="65">
        <v>56</v>
      </c>
      <c r="G51" s="66">
        <v>13.45</v>
      </c>
      <c r="H51" s="68">
        <v>14</v>
      </c>
      <c r="I51" s="64">
        <v>8210</v>
      </c>
      <c r="J51" s="64">
        <f t="shared" si="1"/>
        <v>8008.0340000000006</v>
      </c>
      <c r="K51" s="65">
        <v>88</v>
      </c>
      <c r="L51" s="68">
        <v>21.45</v>
      </c>
      <c r="M51" s="66">
        <v>22</v>
      </c>
      <c r="N51" s="64">
        <v>8210</v>
      </c>
      <c r="O51" s="64">
        <f t="shared" si="2"/>
        <v>8008.0340000000006</v>
      </c>
    </row>
    <row r="52" spans="1:18" ht="19.5" customHeight="1">
      <c r="A52" s="61">
        <v>25</v>
      </c>
      <c r="B52" s="66">
        <v>6</v>
      </c>
      <c r="C52" s="69">
        <v>6.15</v>
      </c>
      <c r="D52" s="64">
        <v>8210</v>
      </c>
      <c r="E52" s="64">
        <f t="shared" si="0"/>
        <v>8008.0340000000006</v>
      </c>
      <c r="F52" s="65">
        <v>57</v>
      </c>
      <c r="G52" s="66">
        <v>14</v>
      </c>
      <c r="H52" s="68">
        <v>14.15</v>
      </c>
      <c r="I52" s="64">
        <v>8210</v>
      </c>
      <c r="J52" s="64">
        <f t="shared" si="1"/>
        <v>8008.0340000000006</v>
      </c>
      <c r="K52" s="65">
        <v>89</v>
      </c>
      <c r="L52" s="68">
        <v>22</v>
      </c>
      <c r="M52" s="66">
        <v>22.15</v>
      </c>
      <c r="N52" s="64">
        <v>8210</v>
      </c>
      <c r="O52" s="64">
        <f t="shared" si="2"/>
        <v>8008.0340000000006</v>
      </c>
    </row>
    <row r="53" spans="1:18" ht="19.5" customHeight="1">
      <c r="A53" s="61">
        <v>26</v>
      </c>
      <c r="B53" s="63">
        <v>6.15</v>
      </c>
      <c r="C53" s="68">
        <v>6.3</v>
      </c>
      <c r="D53" s="64">
        <v>8210</v>
      </c>
      <c r="E53" s="64">
        <f t="shared" si="0"/>
        <v>8008.0340000000006</v>
      </c>
      <c r="F53" s="65">
        <v>58</v>
      </c>
      <c r="G53" s="66">
        <v>14.15</v>
      </c>
      <c r="H53" s="68">
        <v>14.3</v>
      </c>
      <c r="I53" s="64">
        <v>8210</v>
      </c>
      <c r="J53" s="64">
        <f t="shared" si="1"/>
        <v>8008.0340000000006</v>
      </c>
      <c r="K53" s="65">
        <v>90</v>
      </c>
      <c r="L53" s="68">
        <v>22.15</v>
      </c>
      <c r="M53" s="66">
        <v>22.3</v>
      </c>
      <c r="N53" s="64">
        <v>8210</v>
      </c>
      <c r="O53" s="64">
        <f t="shared" si="2"/>
        <v>8008.0340000000006</v>
      </c>
    </row>
    <row r="54" spans="1:18" ht="19.5" customHeight="1">
      <c r="A54" s="61">
        <v>27</v>
      </c>
      <c r="B54" s="66">
        <v>6.3</v>
      </c>
      <c r="C54" s="69">
        <v>6.45</v>
      </c>
      <c r="D54" s="64">
        <v>8210</v>
      </c>
      <c r="E54" s="64">
        <f t="shared" si="0"/>
        <v>8008.0340000000006</v>
      </c>
      <c r="F54" s="65">
        <v>59</v>
      </c>
      <c r="G54" s="66">
        <v>14.3</v>
      </c>
      <c r="H54" s="68">
        <v>14.45</v>
      </c>
      <c r="I54" s="64">
        <v>8210</v>
      </c>
      <c r="J54" s="64">
        <f t="shared" si="1"/>
        <v>8008.0340000000006</v>
      </c>
      <c r="K54" s="65">
        <v>91</v>
      </c>
      <c r="L54" s="68">
        <v>22.3</v>
      </c>
      <c r="M54" s="66">
        <v>22.45</v>
      </c>
      <c r="N54" s="64">
        <v>8210</v>
      </c>
      <c r="O54" s="64">
        <f t="shared" si="2"/>
        <v>8008.0340000000006</v>
      </c>
    </row>
    <row r="55" spans="1:18" ht="19.5" customHeight="1">
      <c r="A55" s="61">
        <v>28</v>
      </c>
      <c r="B55" s="63">
        <v>6.45</v>
      </c>
      <c r="C55" s="68">
        <v>7</v>
      </c>
      <c r="D55" s="64">
        <v>8210</v>
      </c>
      <c r="E55" s="64">
        <f t="shared" si="0"/>
        <v>8008.0340000000006</v>
      </c>
      <c r="F55" s="65">
        <v>60</v>
      </c>
      <c r="G55" s="66">
        <v>14.45</v>
      </c>
      <c r="H55" s="66">
        <v>15</v>
      </c>
      <c r="I55" s="64">
        <v>8210</v>
      </c>
      <c r="J55" s="64">
        <f t="shared" si="1"/>
        <v>8008.0340000000006</v>
      </c>
      <c r="K55" s="65">
        <v>92</v>
      </c>
      <c r="L55" s="68">
        <v>22.45</v>
      </c>
      <c r="M55" s="66">
        <v>23</v>
      </c>
      <c r="N55" s="64">
        <v>8210</v>
      </c>
      <c r="O55" s="64">
        <f t="shared" si="2"/>
        <v>8008.0340000000006</v>
      </c>
    </row>
    <row r="56" spans="1:18" ht="19.5" customHeight="1">
      <c r="A56" s="61">
        <v>29</v>
      </c>
      <c r="B56" s="66">
        <v>7</v>
      </c>
      <c r="C56" s="69">
        <v>7.15</v>
      </c>
      <c r="D56" s="64">
        <v>8210</v>
      </c>
      <c r="E56" s="64">
        <f t="shared" si="0"/>
        <v>8008.0340000000006</v>
      </c>
      <c r="F56" s="65">
        <v>61</v>
      </c>
      <c r="G56" s="66">
        <v>15</v>
      </c>
      <c r="H56" s="66">
        <v>15.15</v>
      </c>
      <c r="I56" s="64">
        <v>8210</v>
      </c>
      <c r="J56" s="64">
        <f t="shared" si="1"/>
        <v>8008.0340000000006</v>
      </c>
      <c r="K56" s="65">
        <v>93</v>
      </c>
      <c r="L56" s="68">
        <v>23</v>
      </c>
      <c r="M56" s="66">
        <v>23.15</v>
      </c>
      <c r="N56" s="64">
        <v>8210</v>
      </c>
      <c r="O56" s="64">
        <f t="shared" si="2"/>
        <v>8008.0340000000006</v>
      </c>
    </row>
    <row r="57" spans="1:18" ht="19.5" customHeight="1">
      <c r="A57" s="61">
        <v>30</v>
      </c>
      <c r="B57" s="63">
        <v>7.15</v>
      </c>
      <c r="C57" s="68">
        <v>7.3</v>
      </c>
      <c r="D57" s="64">
        <v>8210</v>
      </c>
      <c r="E57" s="64">
        <f t="shared" si="0"/>
        <v>8008.0340000000006</v>
      </c>
      <c r="F57" s="65">
        <v>62</v>
      </c>
      <c r="G57" s="66">
        <v>15.15</v>
      </c>
      <c r="H57" s="66">
        <v>15.3</v>
      </c>
      <c r="I57" s="64">
        <v>8210</v>
      </c>
      <c r="J57" s="64">
        <f t="shared" si="1"/>
        <v>8008.0340000000006</v>
      </c>
      <c r="K57" s="65">
        <v>94</v>
      </c>
      <c r="L57" s="66">
        <v>23.15</v>
      </c>
      <c r="M57" s="66">
        <v>23.3</v>
      </c>
      <c r="N57" s="64">
        <v>8210</v>
      </c>
      <c r="O57" s="64">
        <f t="shared" si="2"/>
        <v>8008.0340000000006</v>
      </c>
    </row>
    <row r="58" spans="1:18" ht="19.5" customHeight="1">
      <c r="A58" s="61">
        <v>31</v>
      </c>
      <c r="B58" s="66">
        <v>7.3</v>
      </c>
      <c r="C58" s="69">
        <v>7.45</v>
      </c>
      <c r="D58" s="64">
        <v>8210</v>
      </c>
      <c r="E58" s="64">
        <f t="shared" si="0"/>
        <v>8008.0340000000006</v>
      </c>
      <c r="F58" s="65">
        <v>63</v>
      </c>
      <c r="G58" s="66">
        <v>15.3</v>
      </c>
      <c r="H58" s="66">
        <v>15.45</v>
      </c>
      <c r="I58" s="64">
        <v>8210</v>
      </c>
      <c r="J58" s="64">
        <f t="shared" si="1"/>
        <v>8008.0340000000006</v>
      </c>
      <c r="K58" s="65">
        <v>95</v>
      </c>
      <c r="L58" s="66">
        <v>23.3</v>
      </c>
      <c r="M58" s="66">
        <v>23.45</v>
      </c>
      <c r="N58" s="64">
        <v>8210</v>
      </c>
      <c r="O58" s="64">
        <f t="shared" si="2"/>
        <v>8008.0340000000006</v>
      </c>
      <c r="Q58" s="43">
        <f>AVERAGE(N28:N59,I28:I59,D28:D59)/1000</f>
        <v>8.2100000000000009</v>
      </c>
    </row>
    <row r="59" spans="1:18" ht="19.5" customHeight="1" thickBot="1">
      <c r="A59" s="61">
        <v>32</v>
      </c>
      <c r="B59" s="63">
        <v>7.45</v>
      </c>
      <c r="C59" s="68">
        <v>8</v>
      </c>
      <c r="D59" s="64">
        <v>8210</v>
      </c>
      <c r="E59" s="64">
        <f t="shared" si="0"/>
        <v>8008.0340000000006</v>
      </c>
      <c r="F59" s="65">
        <v>64</v>
      </c>
      <c r="G59" s="66">
        <v>15.45</v>
      </c>
      <c r="H59" s="66">
        <v>16</v>
      </c>
      <c r="I59" s="64">
        <v>8210</v>
      </c>
      <c r="J59" s="64">
        <f t="shared" si="1"/>
        <v>8008.0340000000006</v>
      </c>
      <c r="K59" s="70">
        <v>96</v>
      </c>
      <c r="L59" s="66">
        <v>23.45</v>
      </c>
      <c r="M59" s="71">
        <v>24</v>
      </c>
      <c r="N59" s="64">
        <v>8210</v>
      </c>
      <c r="O59" s="64">
        <f t="shared" si="2"/>
        <v>8008.0340000000006</v>
      </c>
    </row>
    <row r="60" spans="1:18" ht="19.5" customHeight="1" thickTop="1">
      <c r="A60" s="72"/>
      <c r="B60" s="73"/>
      <c r="C60" s="74"/>
      <c r="D60" s="75">
        <f>SUM(D28:D59)</f>
        <v>262720</v>
      </c>
      <c r="E60" s="76">
        <f>SUM(E28:E59)</f>
        <v>256257.08800000022</v>
      </c>
      <c r="F60" s="77"/>
      <c r="G60" s="78"/>
      <c r="H60" s="78"/>
      <c r="I60" s="76">
        <f>SUM(I28:I59)</f>
        <v>262720</v>
      </c>
      <c r="J60" s="75">
        <f>SUM(J28:J59)</f>
        <v>256257.08800000022</v>
      </c>
      <c r="K60" s="77"/>
      <c r="L60" s="78"/>
      <c r="M60" s="78"/>
      <c r="N60" s="75">
        <f>SUM(N28:N59)</f>
        <v>262720</v>
      </c>
      <c r="O60" s="76">
        <f>SUM(O28:O59)</f>
        <v>256257.08800000022</v>
      </c>
      <c r="P60" s="56"/>
      <c r="Q60" s="79"/>
      <c r="R60" s="56"/>
    </row>
    <row r="64" spans="1:18" ht="19.5" customHeight="1">
      <c r="A64" s="43" t="s">
        <v>139</v>
      </c>
      <c r="B64" s="43">
        <f>SUM(D60,I60,N60)/(4000*1000)</f>
        <v>0.19703999999999999</v>
      </c>
      <c r="C64" s="43">
        <f>ROUNDDOWN(SUM(E60,J60,O60)/(4000*1000),4)</f>
        <v>0.19209999999999999</v>
      </c>
    </row>
    <row r="66" spans="1:17" ht="19.5" customHeight="1">
      <c r="A66" s="44" t="s">
        <v>30</v>
      </c>
      <c r="D66" s="75"/>
      <c r="E66" s="80"/>
      <c r="J66" s="80"/>
      <c r="O66" s="80"/>
      <c r="Q66" s="80"/>
    </row>
    <row r="67" spans="1:17" ht="19.5" customHeight="1">
      <c r="D67" s="75"/>
      <c r="J67" s="80"/>
      <c r="Q67" s="80"/>
    </row>
    <row r="68" spans="1:17" ht="19.5" customHeight="1">
      <c r="A68" s="81" t="s">
        <v>131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Q68" s="80"/>
    </row>
    <row r="69" spans="1:17" ht="19.5" customHeight="1">
      <c r="A69" s="82" t="s">
        <v>32</v>
      </c>
      <c r="B69" s="82"/>
      <c r="C69" s="82"/>
      <c r="D69" s="75"/>
      <c r="E69" s="83"/>
      <c r="H69" s="80"/>
      <c r="J69" s="80"/>
    </row>
    <row r="70" spans="1:17" ht="19.5" customHeight="1">
      <c r="D70" s="75"/>
      <c r="E70" s="80"/>
      <c r="H70" s="80"/>
      <c r="J70" s="80"/>
    </row>
    <row r="71" spans="1:17" ht="19.5" customHeight="1">
      <c r="D71" s="75"/>
      <c r="E71" s="80"/>
      <c r="H71" s="80"/>
      <c r="M71" s="49" t="s">
        <v>33</v>
      </c>
    </row>
    <row r="72" spans="1:17" ht="19.5" customHeight="1">
      <c r="D72" s="75"/>
      <c r="E72" s="80"/>
      <c r="H72" s="80"/>
    </row>
    <row r="73" spans="1:17" ht="19.5" customHeight="1">
      <c r="D73" s="75"/>
      <c r="E73" s="80"/>
      <c r="H73" s="80"/>
    </row>
    <row r="74" spans="1:17" ht="19.5" customHeight="1">
      <c r="D74" s="75"/>
      <c r="E74" s="80"/>
      <c r="H74" s="80"/>
    </row>
    <row r="75" spans="1:17" ht="19.5" customHeight="1">
      <c r="D75" s="75"/>
      <c r="E75" s="80"/>
      <c r="H75" s="80"/>
    </row>
    <row r="76" spans="1:17" ht="19.5" customHeight="1">
      <c r="D76" s="75"/>
      <c r="E76" s="80"/>
      <c r="H76" s="80"/>
    </row>
    <row r="77" spans="1:17" ht="19.5" customHeight="1">
      <c r="D77" s="75"/>
      <c r="E77" s="80"/>
      <c r="H77" s="80"/>
    </row>
    <row r="78" spans="1:17" ht="19.5" customHeight="1">
      <c r="D78" s="75"/>
      <c r="E78" s="80"/>
      <c r="H78" s="80"/>
    </row>
    <row r="79" spans="1:17" ht="19.5" customHeight="1">
      <c r="D79" s="75"/>
      <c r="E79" s="80"/>
      <c r="H79" s="80"/>
    </row>
    <row r="80" spans="1:17" ht="19.5" customHeight="1">
      <c r="D80" s="75"/>
      <c r="E80" s="80"/>
      <c r="H80" s="80"/>
    </row>
    <row r="81" spans="4:8" ht="19.5" customHeight="1">
      <c r="D81" s="75"/>
      <c r="E81" s="80"/>
      <c r="H81" s="80"/>
    </row>
    <row r="82" spans="4:8" ht="19.5" customHeight="1">
      <c r="D82" s="75"/>
      <c r="E82" s="80"/>
      <c r="H82" s="80"/>
    </row>
    <row r="83" spans="4:8" ht="19.5" customHeight="1">
      <c r="D83" s="75"/>
      <c r="E83" s="80"/>
      <c r="H83" s="80"/>
    </row>
    <row r="84" spans="4:8" ht="19.5" customHeight="1">
      <c r="D84" s="75"/>
      <c r="E84" s="80"/>
      <c r="H84" s="80"/>
    </row>
    <row r="85" spans="4:8" ht="19.5" customHeight="1">
      <c r="D85" s="75"/>
      <c r="E85" s="80"/>
      <c r="H85" s="80"/>
    </row>
    <row r="86" spans="4:8" ht="19.5" customHeight="1">
      <c r="D86" s="75"/>
      <c r="E86" s="80"/>
      <c r="H86" s="80"/>
    </row>
    <row r="87" spans="4:8" ht="19.5" customHeight="1">
      <c r="D87" s="75"/>
      <c r="E87" s="80"/>
      <c r="H87" s="80"/>
    </row>
    <row r="88" spans="4:8" ht="19.5" customHeight="1">
      <c r="D88" s="75"/>
      <c r="E88" s="80"/>
      <c r="H88" s="80"/>
    </row>
    <row r="89" spans="4:8" ht="19.5" customHeight="1">
      <c r="D89" s="75"/>
      <c r="E89" s="80"/>
      <c r="H89" s="80"/>
    </row>
    <row r="90" spans="4:8" ht="19.5" customHeight="1">
      <c r="D90" s="75"/>
      <c r="E90" s="80"/>
      <c r="H90" s="80"/>
    </row>
    <row r="91" spans="4:8" ht="19.5" customHeight="1">
      <c r="D91" s="75"/>
      <c r="E91" s="80"/>
      <c r="H91" s="80"/>
    </row>
    <row r="92" spans="4:8" ht="19.5" customHeight="1">
      <c r="D92" s="75"/>
      <c r="E92" s="80"/>
      <c r="H92" s="80"/>
    </row>
    <row r="93" spans="4:8" ht="19.5" customHeight="1">
      <c r="D93" s="75"/>
      <c r="E93" s="80"/>
      <c r="H93" s="80"/>
    </row>
    <row r="94" spans="4:8" ht="19.5" customHeight="1">
      <c r="D94" s="84"/>
      <c r="E94" s="80"/>
      <c r="H94" s="80"/>
    </row>
    <row r="95" spans="4:8" ht="19.5" customHeight="1">
      <c r="E95" s="80"/>
      <c r="H95" s="80"/>
    </row>
    <row r="96" spans="4:8" ht="19.5" customHeight="1">
      <c r="E96" s="80"/>
      <c r="H96" s="80"/>
    </row>
    <row r="97" spans="4:8" ht="19.5" customHeight="1">
      <c r="E97" s="80"/>
      <c r="H97" s="80"/>
    </row>
    <row r="98" spans="4:8" ht="19.5" customHeight="1">
      <c r="D98" s="85"/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R58" sqref="R58"/>
    </sheetView>
  </sheetViews>
  <sheetFormatPr defaultColWidth="11.28515625" defaultRowHeight="17.25" customHeight="1"/>
  <cols>
    <col min="1" max="3" width="11.28515625" style="43"/>
    <col min="4" max="4" width="11.140625" style="43" customWidth="1"/>
    <col min="5" max="13" width="11.28515625" style="43"/>
    <col min="14" max="14" width="11.5703125" style="43" customWidth="1"/>
    <col min="15" max="16384" width="11.28515625" style="43"/>
  </cols>
  <sheetData>
    <row r="2" spans="1:15" ht="17.25" customHeight="1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4" spans="1:15" ht="17.25" customHeight="1">
      <c r="A4" s="44" t="s">
        <v>140</v>
      </c>
      <c r="B4" s="44"/>
      <c r="C4" s="44"/>
      <c r="D4" s="44"/>
      <c r="E4" s="44"/>
      <c r="F4" s="44"/>
      <c r="G4" s="44"/>
      <c r="H4" s="44"/>
      <c r="I4" s="44"/>
    </row>
    <row r="5" spans="1:15" ht="17.25" customHeight="1">
      <c r="A5" s="44"/>
    </row>
    <row r="6" spans="1:15" ht="17.25" customHeight="1">
      <c r="A6" s="44" t="s">
        <v>2</v>
      </c>
    </row>
    <row r="7" spans="1:15" ht="17.25" customHeight="1">
      <c r="A7" s="44" t="s">
        <v>3</v>
      </c>
    </row>
    <row r="8" spans="1:15" ht="17.25" customHeight="1">
      <c r="A8" s="44" t="s">
        <v>4</v>
      </c>
      <c r="H8" s="45"/>
    </row>
    <row r="9" spans="1:15" ht="17.25" customHeight="1">
      <c r="A9" s="44" t="s">
        <v>5</v>
      </c>
    </row>
    <row r="10" spans="1:15" ht="17.25" customHeight="1">
      <c r="A10" s="44" t="s">
        <v>6</v>
      </c>
    </row>
    <row r="11" spans="1:15" ht="17.25" customHeight="1">
      <c r="A11" s="44"/>
      <c r="G11" s="46"/>
    </row>
    <row r="12" spans="1:15" ht="17.25" customHeight="1">
      <c r="A12" s="44" t="s">
        <v>141</v>
      </c>
      <c r="N12" s="44" t="s">
        <v>142</v>
      </c>
    </row>
    <row r="13" spans="1:15" ht="17.25" customHeight="1">
      <c r="A13" s="44"/>
    </row>
    <row r="14" spans="1:15" ht="17.25" customHeight="1">
      <c r="A14" s="44" t="s">
        <v>9</v>
      </c>
      <c r="N14" s="47" t="s">
        <v>10</v>
      </c>
      <c r="O14" s="48" t="s">
        <v>11</v>
      </c>
    </row>
    <row r="15" spans="1:15" ht="17.25" customHeight="1">
      <c r="N15" s="47"/>
      <c r="O15" s="48"/>
    </row>
    <row r="16" spans="1:15" ht="17.25" customHeight="1">
      <c r="A16" s="49" t="s">
        <v>12</v>
      </c>
      <c r="N16" s="50"/>
      <c r="O16" s="51"/>
    </row>
    <row r="17" spans="1:15" ht="17.25" customHeight="1">
      <c r="A17" s="49" t="s">
        <v>13</v>
      </c>
      <c r="N17" s="52" t="s">
        <v>14</v>
      </c>
      <c r="O17" s="53" t="s">
        <v>129</v>
      </c>
    </row>
    <row r="18" spans="1:15" ht="17.25" customHeight="1">
      <c r="A18" s="49" t="s">
        <v>16</v>
      </c>
      <c r="N18" s="52"/>
      <c r="O18" s="54"/>
    </row>
    <row r="19" spans="1:15" ht="17.25" customHeight="1">
      <c r="A19" s="49" t="s">
        <v>17</v>
      </c>
      <c r="N19" s="52"/>
      <c r="O19" s="54"/>
    </row>
    <row r="20" spans="1:15" ht="17.25" customHeight="1">
      <c r="A20" s="49" t="s">
        <v>18</v>
      </c>
      <c r="N20" s="52"/>
      <c r="O20" s="55"/>
    </row>
    <row r="21" spans="1:15" ht="17.25" customHeight="1">
      <c r="A21" s="44" t="s">
        <v>19</v>
      </c>
      <c r="C21" s="42" t="s">
        <v>20</v>
      </c>
      <c r="D21" s="42"/>
      <c r="N21" s="56"/>
      <c r="O21" s="56"/>
    </row>
    <row r="23" spans="1:15" ht="17.25" customHeight="1">
      <c r="A23" s="44" t="s">
        <v>21</v>
      </c>
      <c r="E23" s="44" t="s">
        <v>22</v>
      </c>
    </row>
    <row r="24" spans="1:15" ht="17.25" customHeight="1">
      <c r="G24" s="44" t="s">
        <v>23</v>
      </c>
    </row>
    <row r="25" spans="1:15" ht="17.25" customHeight="1">
      <c r="A25" s="57"/>
      <c r="B25" s="58" t="s">
        <v>24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</row>
    <row r="26" spans="1:15" ht="17.25" customHeight="1">
      <c r="A26" s="59" t="s">
        <v>25</v>
      </c>
      <c r="B26" s="60" t="s">
        <v>26</v>
      </c>
      <c r="C26" s="60"/>
      <c r="D26" s="59" t="s">
        <v>27</v>
      </c>
      <c r="E26" s="59" t="s">
        <v>28</v>
      </c>
      <c r="F26" s="59" t="s">
        <v>25</v>
      </c>
      <c r="G26" s="60" t="s">
        <v>26</v>
      </c>
      <c r="H26" s="60"/>
      <c r="I26" s="59" t="s">
        <v>27</v>
      </c>
      <c r="J26" s="59" t="s">
        <v>28</v>
      </c>
      <c r="K26" s="59" t="s">
        <v>25</v>
      </c>
      <c r="L26" s="60" t="s">
        <v>26</v>
      </c>
      <c r="M26" s="60"/>
      <c r="N26" s="59" t="s">
        <v>27</v>
      </c>
      <c r="O26" s="59" t="s">
        <v>28</v>
      </c>
    </row>
    <row r="27" spans="1:15" ht="17.25" customHeight="1">
      <c r="A27" s="59"/>
      <c r="B27" s="60" t="s">
        <v>29</v>
      </c>
      <c r="C27" s="60" t="s">
        <v>2</v>
      </c>
      <c r="D27" s="59"/>
      <c r="E27" s="59"/>
      <c r="F27" s="59"/>
      <c r="G27" s="60" t="s">
        <v>29</v>
      </c>
      <c r="H27" s="60" t="s">
        <v>2</v>
      </c>
      <c r="I27" s="59"/>
      <c r="J27" s="59"/>
      <c r="K27" s="59"/>
      <c r="L27" s="60" t="s">
        <v>29</v>
      </c>
      <c r="M27" s="60" t="s">
        <v>2</v>
      </c>
      <c r="N27" s="59"/>
      <c r="O27" s="59"/>
    </row>
    <row r="28" spans="1:15" ht="17.25" customHeight="1">
      <c r="A28" s="61">
        <v>1</v>
      </c>
      <c r="B28" s="62">
        <v>0</v>
      </c>
      <c r="C28" s="63">
        <v>0.15</v>
      </c>
      <c r="D28" s="64">
        <v>8210</v>
      </c>
      <c r="E28" s="64">
        <f t="shared" ref="E28:E59" si="0">D28*(100-2.49)/100</f>
        <v>8005.5710000000008</v>
      </c>
      <c r="F28" s="65">
        <v>33</v>
      </c>
      <c r="G28" s="66">
        <v>8</v>
      </c>
      <c r="H28" s="66">
        <v>8.15</v>
      </c>
      <c r="I28" s="64">
        <v>8210</v>
      </c>
      <c r="J28" s="64">
        <f t="shared" ref="J28:J59" si="1">I28*(100-2.49)/100</f>
        <v>8005.5710000000008</v>
      </c>
      <c r="K28" s="65">
        <v>65</v>
      </c>
      <c r="L28" s="66">
        <v>16</v>
      </c>
      <c r="M28" s="66">
        <v>16.149999999999999</v>
      </c>
      <c r="N28" s="64">
        <v>8210</v>
      </c>
      <c r="O28" s="64">
        <f t="shared" ref="O28:O59" si="2">N28*(100-2.49)/100</f>
        <v>8005.5710000000008</v>
      </c>
    </row>
    <row r="29" spans="1:15" ht="17.25" customHeight="1">
      <c r="A29" s="61">
        <v>2</v>
      </c>
      <c r="B29" s="61">
        <v>0.15</v>
      </c>
      <c r="C29" s="67">
        <v>0.3</v>
      </c>
      <c r="D29" s="64">
        <v>8210</v>
      </c>
      <c r="E29" s="64">
        <f t="shared" si="0"/>
        <v>8005.5710000000008</v>
      </c>
      <c r="F29" s="65">
        <v>34</v>
      </c>
      <c r="G29" s="66">
        <v>8.15</v>
      </c>
      <c r="H29" s="66">
        <v>8.3000000000000007</v>
      </c>
      <c r="I29" s="64">
        <v>8210</v>
      </c>
      <c r="J29" s="64">
        <f t="shared" si="1"/>
        <v>8005.5710000000008</v>
      </c>
      <c r="K29" s="65">
        <v>66</v>
      </c>
      <c r="L29" s="66">
        <v>16.149999999999999</v>
      </c>
      <c r="M29" s="66">
        <v>16.3</v>
      </c>
      <c r="N29" s="64">
        <v>8210</v>
      </c>
      <c r="O29" s="64">
        <f t="shared" si="2"/>
        <v>8005.5710000000008</v>
      </c>
    </row>
    <row r="30" spans="1:15" ht="17.25" customHeight="1">
      <c r="A30" s="61">
        <v>3</v>
      </c>
      <c r="B30" s="67">
        <v>0.3</v>
      </c>
      <c r="C30" s="63">
        <v>0.45</v>
      </c>
      <c r="D30" s="64">
        <v>8210</v>
      </c>
      <c r="E30" s="64">
        <f t="shared" si="0"/>
        <v>8005.5710000000008</v>
      </c>
      <c r="F30" s="65">
        <v>35</v>
      </c>
      <c r="G30" s="66">
        <v>8.3000000000000007</v>
      </c>
      <c r="H30" s="66">
        <v>8.4499999999999993</v>
      </c>
      <c r="I30" s="64">
        <v>8210</v>
      </c>
      <c r="J30" s="64">
        <f t="shared" si="1"/>
        <v>8005.5710000000008</v>
      </c>
      <c r="K30" s="65">
        <v>67</v>
      </c>
      <c r="L30" s="66">
        <v>16.3</v>
      </c>
      <c r="M30" s="66">
        <v>16.45</v>
      </c>
      <c r="N30" s="64">
        <v>8210</v>
      </c>
      <c r="O30" s="64">
        <f t="shared" si="2"/>
        <v>8005.5710000000008</v>
      </c>
    </row>
    <row r="31" spans="1:15" ht="17.25" customHeight="1">
      <c r="A31" s="61">
        <v>4</v>
      </c>
      <c r="B31" s="61">
        <v>0.45</v>
      </c>
      <c r="C31" s="66">
        <v>1</v>
      </c>
      <c r="D31" s="64">
        <v>8210</v>
      </c>
      <c r="E31" s="64">
        <f t="shared" si="0"/>
        <v>8005.5710000000008</v>
      </c>
      <c r="F31" s="65">
        <v>36</v>
      </c>
      <c r="G31" s="66">
        <v>8.4499999999999993</v>
      </c>
      <c r="H31" s="66">
        <v>9</v>
      </c>
      <c r="I31" s="64">
        <v>8210</v>
      </c>
      <c r="J31" s="64">
        <f t="shared" si="1"/>
        <v>8005.5710000000008</v>
      </c>
      <c r="K31" s="65">
        <v>68</v>
      </c>
      <c r="L31" s="66">
        <v>16.45</v>
      </c>
      <c r="M31" s="66">
        <v>17</v>
      </c>
      <c r="N31" s="64">
        <v>8210</v>
      </c>
      <c r="O31" s="64">
        <f t="shared" si="2"/>
        <v>8005.5710000000008</v>
      </c>
    </row>
    <row r="32" spans="1:15" ht="17.25" customHeight="1">
      <c r="A32" s="61">
        <v>5</v>
      </c>
      <c r="B32" s="66">
        <v>1</v>
      </c>
      <c r="C32" s="63">
        <v>1.1499999999999999</v>
      </c>
      <c r="D32" s="64">
        <v>8210</v>
      </c>
      <c r="E32" s="64">
        <f t="shared" si="0"/>
        <v>8005.5710000000008</v>
      </c>
      <c r="F32" s="65">
        <v>37</v>
      </c>
      <c r="G32" s="66">
        <v>9</v>
      </c>
      <c r="H32" s="66">
        <v>9.15</v>
      </c>
      <c r="I32" s="64">
        <v>8210</v>
      </c>
      <c r="J32" s="64">
        <f t="shared" si="1"/>
        <v>8005.5710000000008</v>
      </c>
      <c r="K32" s="65">
        <v>69</v>
      </c>
      <c r="L32" s="66">
        <v>17</v>
      </c>
      <c r="M32" s="66">
        <v>17.149999999999999</v>
      </c>
      <c r="N32" s="64">
        <v>8210</v>
      </c>
      <c r="O32" s="64">
        <f t="shared" si="2"/>
        <v>8005.5710000000008</v>
      </c>
    </row>
    <row r="33" spans="1:15" ht="17.25" customHeight="1">
      <c r="A33" s="61">
        <v>6</v>
      </c>
      <c r="B33" s="63">
        <v>1.1499999999999999</v>
      </c>
      <c r="C33" s="66">
        <v>1.3</v>
      </c>
      <c r="D33" s="64">
        <v>8210</v>
      </c>
      <c r="E33" s="64">
        <f t="shared" si="0"/>
        <v>8005.5710000000008</v>
      </c>
      <c r="F33" s="65">
        <v>38</v>
      </c>
      <c r="G33" s="66">
        <v>9.15</v>
      </c>
      <c r="H33" s="66">
        <v>9.3000000000000007</v>
      </c>
      <c r="I33" s="64">
        <v>8210</v>
      </c>
      <c r="J33" s="64">
        <f t="shared" si="1"/>
        <v>8005.5710000000008</v>
      </c>
      <c r="K33" s="65">
        <v>70</v>
      </c>
      <c r="L33" s="66">
        <v>17.149999999999999</v>
      </c>
      <c r="M33" s="66">
        <v>17.3</v>
      </c>
      <c r="N33" s="64">
        <v>8210</v>
      </c>
      <c r="O33" s="64">
        <f t="shared" si="2"/>
        <v>8005.5710000000008</v>
      </c>
    </row>
    <row r="34" spans="1:15" ht="17.25" customHeight="1">
      <c r="A34" s="61">
        <v>7</v>
      </c>
      <c r="B34" s="67">
        <v>1.3</v>
      </c>
      <c r="C34" s="63">
        <v>1.45</v>
      </c>
      <c r="D34" s="64">
        <v>8210</v>
      </c>
      <c r="E34" s="64">
        <f t="shared" si="0"/>
        <v>8005.5710000000008</v>
      </c>
      <c r="F34" s="65">
        <v>39</v>
      </c>
      <c r="G34" s="66">
        <v>9.3000000000000007</v>
      </c>
      <c r="H34" s="66">
        <v>9.4499999999999993</v>
      </c>
      <c r="I34" s="64">
        <v>8210</v>
      </c>
      <c r="J34" s="64">
        <f t="shared" si="1"/>
        <v>8005.5710000000008</v>
      </c>
      <c r="K34" s="65">
        <v>71</v>
      </c>
      <c r="L34" s="66">
        <v>17.3</v>
      </c>
      <c r="M34" s="66">
        <v>17.45</v>
      </c>
      <c r="N34" s="64">
        <v>8210</v>
      </c>
      <c r="O34" s="64">
        <f t="shared" si="2"/>
        <v>8005.5710000000008</v>
      </c>
    </row>
    <row r="35" spans="1:15" ht="17.25" customHeight="1">
      <c r="A35" s="61">
        <v>8</v>
      </c>
      <c r="B35" s="61">
        <v>1.45</v>
      </c>
      <c r="C35" s="66">
        <v>2</v>
      </c>
      <c r="D35" s="64">
        <v>8210</v>
      </c>
      <c r="E35" s="64">
        <f t="shared" si="0"/>
        <v>8005.5710000000008</v>
      </c>
      <c r="F35" s="65">
        <v>40</v>
      </c>
      <c r="G35" s="66">
        <v>9.4499999999999993</v>
      </c>
      <c r="H35" s="66">
        <v>10</v>
      </c>
      <c r="I35" s="64">
        <v>8210</v>
      </c>
      <c r="J35" s="64">
        <f t="shared" si="1"/>
        <v>8005.5710000000008</v>
      </c>
      <c r="K35" s="65">
        <v>72</v>
      </c>
      <c r="L35" s="68">
        <v>17.45</v>
      </c>
      <c r="M35" s="66">
        <v>18</v>
      </c>
      <c r="N35" s="64">
        <v>8210</v>
      </c>
      <c r="O35" s="64">
        <f t="shared" si="2"/>
        <v>8005.5710000000008</v>
      </c>
    </row>
    <row r="36" spans="1:15" ht="17.25" customHeight="1">
      <c r="A36" s="61">
        <v>9</v>
      </c>
      <c r="B36" s="67">
        <v>2</v>
      </c>
      <c r="C36" s="63">
        <v>2.15</v>
      </c>
      <c r="D36" s="64">
        <v>8210</v>
      </c>
      <c r="E36" s="64">
        <f t="shared" si="0"/>
        <v>8005.5710000000008</v>
      </c>
      <c r="F36" s="65">
        <v>41</v>
      </c>
      <c r="G36" s="66">
        <v>10</v>
      </c>
      <c r="H36" s="68">
        <v>10.15</v>
      </c>
      <c r="I36" s="64">
        <v>8210</v>
      </c>
      <c r="J36" s="64">
        <f t="shared" si="1"/>
        <v>8005.5710000000008</v>
      </c>
      <c r="K36" s="65">
        <v>73</v>
      </c>
      <c r="L36" s="68">
        <v>18</v>
      </c>
      <c r="M36" s="66">
        <v>18.149999999999999</v>
      </c>
      <c r="N36" s="64">
        <v>8210</v>
      </c>
      <c r="O36" s="64">
        <f t="shared" si="2"/>
        <v>8005.5710000000008</v>
      </c>
    </row>
    <row r="37" spans="1:15" ht="17.25" customHeight="1">
      <c r="A37" s="61">
        <v>10</v>
      </c>
      <c r="B37" s="61">
        <v>2.15</v>
      </c>
      <c r="C37" s="66">
        <v>2.2999999999999998</v>
      </c>
      <c r="D37" s="64">
        <v>8210</v>
      </c>
      <c r="E37" s="64">
        <f t="shared" si="0"/>
        <v>8005.5710000000008</v>
      </c>
      <c r="F37" s="65">
        <v>42</v>
      </c>
      <c r="G37" s="66">
        <v>10.15</v>
      </c>
      <c r="H37" s="68">
        <v>10.3</v>
      </c>
      <c r="I37" s="64">
        <v>8210</v>
      </c>
      <c r="J37" s="64">
        <f t="shared" si="1"/>
        <v>8005.5710000000008</v>
      </c>
      <c r="K37" s="65">
        <v>74</v>
      </c>
      <c r="L37" s="68">
        <v>18.149999999999999</v>
      </c>
      <c r="M37" s="66">
        <v>18.3</v>
      </c>
      <c r="N37" s="64">
        <v>8210</v>
      </c>
      <c r="O37" s="64">
        <f t="shared" si="2"/>
        <v>8005.5710000000008</v>
      </c>
    </row>
    <row r="38" spans="1:15" ht="17.25" customHeight="1">
      <c r="A38" s="61">
        <v>11</v>
      </c>
      <c r="B38" s="67">
        <v>2.2999999999999998</v>
      </c>
      <c r="C38" s="63">
        <v>2.4500000000000002</v>
      </c>
      <c r="D38" s="64">
        <v>8210</v>
      </c>
      <c r="E38" s="64">
        <f t="shared" si="0"/>
        <v>8005.5710000000008</v>
      </c>
      <c r="F38" s="65">
        <v>43</v>
      </c>
      <c r="G38" s="66">
        <v>10.3</v>
      </c>
      <c r="H38" s="68">
        <v>10.45</v>
      </c>
      <c r="I38" s="64">
        <v>8210</v>
      </c>
      <c r="J38" s="64">
        <f t="shared" si="1"/>
        <v>8005.5710000000008</v>
      </c>
      <c r="K38" s="65">
        <v>75</v>
      </c>
      <c r="L38" s="68">
        <v>18.3</v>
      </c>
      <c r="M38" s="66">
        <v>18.45</v>
      </c>
      <c r="N38" s="64">
        <v>8210</v>
      </c>
      <c r="O38" s="64">
        <f t="shared" si="2"/>
        <v>8005.5710000000008</v>
      </c>
    </row>
    <row r="39" spans="1:15" ht="17.25" customHeight="1">
      <c r="A39" s="61">
        <v>12</v>
      </c>
      <c r="B39" s="61">
        <v>2.4500000000000002</v>
      </c>
      <c r="C39" s="66">
        <v>3</v>
      </c>
      <c r="D39" s="64">
        <v>8210</v>
      </c>
      <c r="E39" s="64">
        <f t="shared" si="0"/>
        <v>8005.5710000000008</v>
      </c>
      <c r="F39" s="65">
        <v>44</v>
      </c>
      <c r="G39" s="66">
        <v>10.45</v>
      </c>
      <c r="H39" s="68">
        <v>11</v>
      </c>
      <c r="I39" s="64">
        <v>8210</v>
      </c>
      <c r="J39" s="64">
        <f t="shared" si="1"/>
        <v>8005.5710000000008</v>
      </c>
      <c r="K39" s="65">
        <v>76</v>
      </c>
      <c r="L39" s="68">
        <v>18.45</v>
      </c>
      <c r="M39" s="66">
        <v>19</v>
      </c>
      <c r="N39" s="64">
        <v>8210</v>
      </c>
      <c r="O39" s="64">
        <f t="shared" si="2"/>
        <v>8005.5710000000008</v>
      </c>
    </row>
    <row r="40" spans="1:15" ht="17.25" customHeight="1">
      <c r="A40" s="61">
        <v>13</v>
      </c>
      <c r="B40" s="67">
        <v>3</v>
      </c>
      <c r="C40" s="69">
        <v>3.15</v>
      </c>
      <c r="D40" s="64">
        <v>8210</v>
      </c>
      <c r="E40" s="64">
        <f t="shared" si="0"/>
        <v>8005.5710000000008</v>
      </c>
      <c r="F40" s="65">
        <v>45</v>
      </c>
      <c r="G40" s="66">
        <v>11</v>
      </c>
      <c r="H40" s="68">
        <v>11.15</v>
      </c>
      <c r="I40" s="64">
        <v>8210</v>
      </c>
      <c r="J40" s="64">
        <f t="shared" si="1"/>
        <v>8005.5710000000008</v>
      </c>
      <c r="K40" s="65">
        <v>77</v>
      </c>
      <c r="L40" s="68">
        <v>19</v>
      </c>
      <c r="M40" s="66">
        <v>19.149999999999999</v>
      </c>
      <c r="N40" s="64">
        <v>8210</v>
      </c>
      <c r="O40" s="64">
        <f t="shared" si="2"/>
        <v>8005.5710000000008</v>
      </c>
    </row>
    <row r="41" spans="1:15" ht="17.25" customHeight="1">
      <c r="A41" s="61">
        <v>14</v>
      </c>
      <c r="B41" s="61">
        <v>3.15</v>
      </c>
      <c r="C41" s="68">
        <v>3.3</v>
      </c>
      <c r="D41" s="64">
        <v>8210</v>
      </c>
      <c r="E41" s="64">
        <f t="shared" si="0"/>
        <v>8005.5710000000008</v>
      </c>
      <c r="F41" s="65">
        <v>46</v>
      </c>
      <c r="G41" s="66">
        <v>11.15</v>
      </c>
      <c r="H41" s="68">
        <v>11.3</v>
      </c>
      <c r="I41" s="64">
        <v>8210</v>
      </c>
      <c r="J41" s="64">
        <f t="shared" si="1"/>
        <v>8005.5710000000008</v>
      </c>
      <c r="K41" s="65">
        <v>78</v>
      </c>
      <c r="L41" s="68">
        <v>19.149999999999999</v>
      </c>
      <c r="M41" s="66">
        <v>19.3</v>
      </c>
      <c r="N41" s="64">
        <v>8210</v>
      </c>
      <c r="O41" s="64">
        <f t="shared" si="2"/>
        <v>8005.5710000000008</v>
      </c>
    </row>
    <row r="42" spans="1:15" ht="17.25" customHeight="1">
      <c r="A42" s="61">
        <v>15</v>
      </c>
      <c r="B42" s="67">
        <v>3.3</v>
      </c>
      <c r="C42" s="69">
        <v>3.45</v>
      </c>
      <c r="D42" s="64">
        <v>8210</v>
      </c>
      <c r="E42" s="64">
        <f t="shared" si="0"/>
        <v>8005.5710000000008</v>
      </c>
      <c r="F42" s="65">
        <v>47</v>
      </c>
      <c r="G42" s="66">
        <v>11.3</v>
      </c>
      <c r="H42" s="68">
        <v>11.45</v>
      </c>
      <c r="I42" s="64">
        <v>8210</v>
      </c>
      <c r="J42" s="64">
        <f t="shared" si="1"/>
        <v>8005.5710000000008</v>
      </c>
      <c r="K42" s="65">
        <v>79</v>
      </c>
      <c r="L42" s="68">
        <v>19.3</v>
      </c>
      <c r="M42" s="66">
        <v>19.45</v>
      </c>
      <c r="N42" s="64">
        <v>8210</v>
      </c>
      <c r="O42" s="64">
        <f t="shared" si="2"/>
        <v>8005.5710000000008</v>
      </c>
    </row>
    <row r="43" spans="1:15" ht="17.25" customHeight="1">
      <c r="A43" s="61">
        <v>16</v>
      </c>
      <c r="B43" s="61">
        <v>3.45</v>
      </c>
      <c r="C43" s="68">
        <v>4</v>
      </c>
      <c r="D43" s="64">
        <v>8210</v>
      </c>
      <c r="E43" s="64">
        <f t="shared" si="0"/>
        <v>8005.5710000000008</v>
      </c>
      <c r="F43" s="65">
        <v>48</v>
      </c>
      <c r="G43" s="66">
        <v>11.45</v>
      </c>
      <c r="H43" s="68">
        <v>12</v>
      </c>
      <c r="I43" s="64">
        <v>8210</v>
      </c>
      <c r="J43" s="64">
        <f t="shared" si="1"/>
        <v>8005.5710000000008</v>
      </c>
      <c r="K43" s="65">
        <v>80</v>
      </c>
      <c r="L43" s="68">
        <v>19.45</v>
      </c>
      <c r="M43" s="66">
        <v>20</v>
      </c>
      <c r="N43" s="64">
        <v>8210</v>
      </c>
      <c r="O43" s="64">
        <f t="shared" si="2"/>
        <v>8005.5710000000008</v>
      </c>
    </row>
    <row r="44" spans="1:15" ht="17.25" customHeight="1">
      <c r="A44" s="61">
        <v>17</v>
      </c>
      <c r="B44" s="67">
        <v>4</v>
      </c>
      <c r="C44" s="69">
        <v>4.1500000000000004</v>
      </c>
      <c r="D44" s="64">
        <v>8210</v>
      </c>
      <c r="E44" s="64">
        <f t="shared" si="0"/>
        <v>8005.5710000000008</v>
      </c>
      <c r="F44" s="65">
        <v>49</v>
      </c>
      <c r="G44" s="66">
        <v>12</v>
      </c>
      <c r="H44" s="68">
        <v>12.15</v>
      </c>
      <c r="I44" s="64">
        <v>8210</v>
      </c>
      <c r="J44" s="64">
        <f t="shared" si="1"/>
        <v>8005.5710000000008</v>
      </c>
      <c r="K44" s="65">
        <v>81</v>
      </c>
      <c r="L44" s="68">
        <v>20</v>
      </c>
      <c r="M44" s="66">
        <v>20.149999999999999</v>
      </c>
      <c r="N44" s="64">
        <v>8210</v>
      </c>
      <c r="O44" s="64">
        <f t="shared" si="2"/>
        <v>8005.5710000000008</v>
      </c>
    </row>
    <row r="45" spans="1:15" ht="17.25" customHeight="1">
      <c r="A45" s="61">
        <v>18</v>
      </c>
      <c r="B45" s="61">
        <v>4.1500000000000004</v>
      </c>
      <c r="C45" s="68">
        <v>4.3</v>
      </c>
      <c r="D45" s="64">
        <v>8210</v>
      </c>
      <c r="E45" s="64">
        <f t="shared" si="0"/>
        <v>8005.5710000000008</v>
      </c>
      <c r="F45" s="65">
        <v>50</v>
      </c>
      <c r="G45" s="66">
        <v>12.15</v>
      </c>
      <c r="H45" s="68">
        <v>12.3</v>
      </c>
      <c r="I45" s="64">
        <v>8210</v>
      </c>
      <c r="J45" s="64">
        <f t="shared" si="1"/>
        <v>8005.5710000000008</v>
      </c>
      <c r="K45" s="65">
        <v>82</v>
      </c>
      <c r="L45" s="68">
        <v>20.149999999999999</v>
      </c>
      <c r="M45" s="66">
        <v>20.3</v>
      </c>
      <c r="N45" s="64">
        <v>8210</v>
      </c>
      <c r="O45" s="64">
        <f t="shared" si="2"/>
        <v>8005.5710000000008</v>
      </c>
    </row>
    <row r="46" spans="1:15" ht="17.25" customHeight="1">
      <c r="A46" s="61">
        <v>19</v>
      </c>
      <c r="B46" s="67">
        <v>4.3</v>
      </c>
      <c r="C46" s="69">
        <v>4.45</v>
      </c>
      <c r="D46" s="64">
        <v>8210</v>
      </c>
      <c r="E46" s="64">
        <f t="shared" si="0"/>
        <v>8005.5710000000008</v>
      </c>
      <c r="F46" s="65">
        <v>51</v>
      </c>
      <c r="G46" s="66">
        <v>12.3</v>
      </c>
      <c r="H46" s="68">
        <v>12.45</v>
      </c>
      <c r="I46" s="64">
        <v>8210</v>
      </c>
      <c r="J46" s="64">
        <f t="shared" si="1"/>
        <v>8005.5710000000008</v>
      </c>
      <c r="K46" s="65">
        <v>83</v>
      </c>
      <c r="L46" s="68">
        <v>20.3</v>
      </c>
      <c r="M46" s="66">
        <v>20.45</v>
      </c>
      <c r="N46" s="64">
        <v>8210</v>
      </c>
      <c r="O46" s="64">
        <f t="shared" si="2"/>
        <v>8005.5710000000008</v>
      </c>
    </row>
    <row r="47" spans="1:15" ht="17.25" customHeight="1">
      <c r="A47" s="61">
        <v>20</v>
      </c>
      <c r="B47" s="61">
        <v>4.45</v>
      </c>
      <c r="C47" s="68">
        <v>5</v>
      </c>
      <c r="D47" s="64">
        <v>8210</v>
      </c>
      <c r="E47" s="64">
        <f t="shared" si="0"/>
        <v>8005.5710000000008</v>
      </c>
      <c r="F47" s="65">
        <v>52</v>
      </c>
      <c r="G47" s="66">
        <v>12.45</v>
      </c>
      <c r="H47" s="68">
        <v>13</v>
      </c>
      <c r="I47" s="64">
        <v>8210</v>
      </c>
      <c r="J47" s="64">
        <f t="shared" si="1"/>
        <v>8005.5710000000008</v>
      </c>
      <c r="K47" s="65">
        <v>84</v>
      </c>
      <c r="L47" s="68">
        <v>20.45</v>
      </c>
      <c r="M47" s="66">
        <v>21</v>
      </c>
      <c r="N47" s="64">
        <v>8210</v>
      </c>
      <c r="O47" s="64">
        <f t="shared" si="2"/>
        <v>8005.5710000000008</v>
      </c>
    </row>
    <row r="48" spans="1:15" ht="17.25" customHeight="1">
      <c r="A48" s="61">
        <v>21</v>
      </c>
      <c r="B48" s="66">
        <v>5</v>
      </c>
      <c r="C48" s="69">
        <v>5.15</v>
      </c>
      <c r="D48" s="64">
        <v>8210</v>
      </c>
      <c r="E48" s="64">
        <f t="shared" si="0"/>
        <v>8005.5710000000008</v>
      </c>
      <c r="F48" s="65">
        <v>53</v>
      </c>
      <c r="G48" s="66">
        <v>13</v>
      </c>
      <c r="H48" s="68">
        <v>13.15</v>
      </c>
      <c r="I48" s="64">
        <v>8210</v>
      </c>
      <c r="J48" s="64">
        <f t="shared" si="1"/>
        <v>8005.5710000000008</v>
      </c>
      <c r="K48" s="65">
        <v>85</v>
      </c>
      <c r="L48" s="68">
        <v>21</v>
      </c>
      <c r="M48" s="66">
        <v>21.15</v>
      </c>
      <c r="N48" s="64">
        <v>8210</v>
      </c>
      <c r="O48" s="64">
        <f t="shared" si="2"/>
        <v>8005.5710000000008</v>
      </c>
    </row>
    <row r="49" spans="1:18" ht="17.25" customHeight="1">
      <c r="A49" s="61">
        <v>22</v>
      </c>
      <c r="B49" s="63">
        <v>5.15</v>
      </c>
      <c r="C49" s="68">
        <v>5.3</v>
      </c>
      <c r="D49" s="64">
        <v>8210</v>
      </c>
      <c r="E49" s="64">
        <f t="shared" si="0"/>
        <v>8005.5710000000008</v>
      </c>
      <c r="F49" s="65">
        <v>54</v>
      </c>
      <c r="G49" s="66">
        <v>13.15</v>
      </c>
      <c r="H49" s="68">
        <v>13.3</v>
      </c>
      <c r="I49" s="64">
        <v>8210</v>
      </c>
      <c r="J49" s="64">
        <f t="shared" si="1"/>
        <v>8005.5710000000008</v>
      </c>
      <c r="K49" s="65">
        <v>86</v>
      </c>
      <c r="L49" s="68">
        <v>21.15</v>
      </c>
      <c r="M49" s="66">
        <v>21.3</v>
      </c>
      <c r="N49" s="64">
        <v>8210</v>
      </c>
      <c r="O49" s="64">
        <f t="shared" si="2"/>
        <v>8005.5710000000008</v>
      </c>
    </row>
    <row r="50" spans="1:18" ht="17.25" customHeight="1">
      <c r="A50" s="61">
        <v>23</v>
      </c>
      <c r="B50" s="66">
        <v>5.3</v>
      </c>
      <c r="C50" s="69">
        <v>5.45</v>
      </c>
      <c r="D50" s="64">
        <v>8210</v>
      </c>
      <c r="E50" s="64">
        <f t="shared" si="0"/>
        <v>8005.5710000000008</v>
      </c>
      <c r="F50" s="65">
        <v>55</v>
      </c>
      <c r="G50" s="66">
        <v>13.3</v>
      </c>
      <c r="H50" s="68">
        <v>13.45</v>
      </c>
      <c r="I50" s="64">
        <v>8210</v>
      </c>
      <c r="J50" s="64">
        <f t="shared" si="1"/>
        <v>8005.5710000000008</v>
      </c>
      <c r="K50" s="65">
        <v>87</v>
      </c>
      <c r="L50" s="68">
        <v>21.3</v>
      </c>
      <c r="M50" s="66">
        <v>21.45</v>
      </c>
      <c r="N50" s="64">
        <v>8210</v>
      </c>
      <c r="O50" s="64">
        <f t="shared" si="2"/>
        <v>8005.5710000000008</v>
      </c>
    </row>
    <row r="51" spans="1:18" ht="17.25" customHeight="1">
      <c r="A51" s="61">
        <v>24</v>
      </c>
      <c r="B51" s="63">
        <v>5.45</v>
      </c>
      <c r="C51" s="68">
        <v>6</v>
      </c>
      <c r="D51" s="64">
        <v>8210</v>
      </c>
      <c r="E51" s="64">
        <f t="shared" si="0"/>
        <v>8005.5710000000008</v>
      </c>
      <c r="F51" s="65">
        <v>56</v>
      </c>
      <c r="G51" s="66">
        <v>13.45</v>
      </c>
      <c r="H51" s="68">
        <v>14</v>
      </c>
      <c r="I51" s="64">
        <v>8210</v>
      </c>
      <c r="J51" s="64">
        <f t="shared" si="1"/>
        <v>8005.5710000000008</v>
      </c>
      <c r="K51" s="65">
        <v>88</v>
      </c>
      <c r="L51" s="68">
        <v>21.45</v>
      </c>
      <c r="M51" s="66">
        <v>22</v>
      </c>
      <c r="N51" s="64">
        <v>8210</v>
      </c>
      <c r="O51" s="64">
        <f t="shared" si="2"/>
        <v>8005.5710000000008</v>
      </c>
    </row>
    <row r="52" spans="1:18" ht="17.25" customHeight="1">
      <c r="A52" s="61">
        <v>25</v>
      </c>
      <c r="B52" s="66">
        <v>6</v>
      </c>
      <c r="C52" s="69">
        <v>6.15</v>
      </c>
      <c r="D52" s="64">
        <v>8210</v>
      </c>
      <c r="E52" s="64">
        <f t="shared" si="0"/>
        <v>8005.5710000000008</v>
      </c>
      <c r="F52" s="65">
        <v>57</v>
      </c>
      <c r="G52" s="66">
        <v>14</v>
      </c>
      <c r="H52" s="68">
        <v>14.15</v>
      </c>
      <c r="I52" s="64">
        <v>8210</v>
      </c>
      <c r="J52" s="64">
        <f t="shared" si="1"/>
        <v>8005.5710000000008</v>
      </c>
      <c r="K52" s="65">
        <v>89</v>
      </c>
      <c r="L52" s="68">
        <v>22</v>
      </c>
      <c r="M52" s="66">
        <v>22.15</v>
      </c>
      <c r="N52" s="64">
        <v>8210</v>
      </c>
      <c r="O52" s="64">
        <f t="shared" si="2"/>
        <v>8005.5710000000008</v>
      </c>
    </row>
    <row r="53" spans="1:18" ht="17.25" customHeight="1">
      <c r="A53" s="61">
        <v>26</v>
      </c>
      <c r="B53" s="63">
        <v>6.15</v>
      </c>
      <c r="C53" s="68">
        <v>6.3</v>
      </c>
      <c r="D53" s="64">
        <v>8210</v>
      </c>
      <c r="E53" s="64">
        <f t="shared" si="0"/>
        <v>8005.5710000000008</v>
      </c>
      <c r="F53" s="65">
        <v>58</v>
      </c>
      <c r="G53" s="66">
        <v>14.15</v>
      </c>
      <c r="H53" s="68">
        <v>14.3</v>
      </c>
      <c r="I53" s="64">
        <v>8210</v>
      </c>
      <c r="J53" s="64">
        <f t="shared" si="1"/>
        <v>8005.5710000000008</v>
      </c>
      <c r="K53" s="65">
        <v>90</v>
      </c>
      <c r="L53" s="68">
        <v>22.15</v>
      </c>
      <c r="M53" s="66">
        <v>22.3</v>
      </c>
      <c r="N53" s="64">
        <v>8210</v>
      </c>
      <c r="O53" s="64">
        <f t="shared" si="2"/>
        <v>8005.5710000000008</v>
      </c>
    </row>
    <row r="54" spans="1:18" ht="17.25" customHeight="1">
      <c r="A54" s="61">
        <v>27</v>
      </c>
      <c r="B54" s="66">
        <v>6.3</v>
      </c>
      <c r="C54" s="69">
        <v>6.45</v>
      </c>
      <c r="D54" s="64">
        <v>8210</v>
      </c>
      <c r="E54" s="64">
        <f t="shared" si="0"/>
        <v>8005.5710000000008</v>
      </c>
      <c r="F54" s="65">
        <v>59</v>
      </c>
      <c r="G54" s="66">
        <v>14.3</v>
      </c>
      <c r="H54" s="68">
        <v>14.45</v>
      </c>
      <c r="I54" s="64">
        <v>8210</v>
      </c>
      <c r="J54" s="64">
        <f t="shared" si="1"/>
        <v>8005.5710000000008</v>
      </c>
      <c r="K54" s="65">
        <v>91</v>
      </c>
      <c r="L54" s="68">
        <v>22.3</v>
      </c>
      <c r="M54" s="66">
        <v>22.45</v>
      </c>
      <c r="N54" s="64">
        <v>8210</v>
      </c>
      <c r="O54" s="64">
        <f t="shared" si="2"/>
        <v>8005.5710000000008</v>
      </c>
    </row>
    <row r="55" spans="1:18" ht="17.25" customHeight="1">
      <c r="A55" s="61">
        <v>28</v>
      </c>
      <c r="B55" s="63">
        <v>6.45</v>
      </c>
      <c r="C55" s="68">
        <v>7</v>
      </c>
      <c r="D55" s="64">
        <v>8210</v>
      </c>
      <c r="E55" s="64">
        <f t="shared" si="0"/>
        <v>8005.5710000000008</v>
      </c>
      <c r="F55" s="65">
        <v>60</v>
      </c>
      <c r="G55" s="66">
        <v>14.45</v>
      </c>
      <c r="H55" s="66">
        <v>15</v>
      </c>
      <c r="I55" s="64">
        <v>8210</v>
      </c>
      <c r="J55" s="64">
        <f t="shared" si="1"/>
        <v>8005.5710000000008</v>
      </c>
      <c r="K55" s="65">
        <v>92</v>
      </c>
      <c r="L55" s="68">
        <v>22.45</v>
      </c>
      <c r="M55" s="66">
        <v>23</v>
      </c>
      <c r="N55" s="64">
        <v>8210</v>
      </c>
      <c r="O55" s="64">
        <f t="shared" si="2"/>
        <v>8005.5710000000008</v>
      </c>
    </row>
    <row r="56" spans="1:18" ht="17.25" customHeight="1">
      <c r="A56" s="61">
        <v>29</v>
      </c>
      <c r="B56" s="66">
        <v>7</v>
      </c>
      <c r="C56" s="69">
        <v>7.15</v>
      </c>
      <c r="D56" s="64">
        <v>8210</v>
      </c>
      <c r="E56" s="64">
        <f t="shared" si="0"/>
        <v>8005.5710000000008</v>
      </c>
      <c r="F56" s="65">
        <v>61</v>
      </c>
      <c r="G56" s="66">
        <v>15</v>
      </c>
      <c r="H56" s="66">
        <v>15.15</v>
      </c>
      <c r="I56" s="64">
        <v>8210</v>
      </c>
      <c r="J56" s="64">
        <f t="shared" si="1"/>
        <v>8005.5710000000008</v>
      </c>
      <c r="K56" s="65">
        <v>93</v>
      </c>
      <c r="L56" s="68">
        <v>23</v>
      </c>
      <c r="M56" s="66">
        <v>23.15</v>
      </c>
      <c r="N56" s="64">
        <v>8210</v>
      </c>
      <c r="O56" s="64">
        <f t="shared" si="2"/>
        <v>8005.5710000000008</v>
      </c>
    </row>
    <row r="57" spans="1:18" ht="17.25" customHeight="1">
      <c r="A57" s="61">
        <v>30</v>
      </c>
      <c r="B57" s="63">
        <v>7.15</v>
      </c>
      <c r="C57" s="68">
        <v>7.3</v>
      </c>
      <c r="D57" s="64">
        <v>8210</v>
      </c>
      <c r="E57" s="64">
        <f t="shared" si="0"/>
        <v>8005.5710000000008</v>
      </c>
      <c r="F57" s="65">
        <v>62</v>
      </c>
      <c r="G57" s="66">
        <v>15.15</v>
      </c>
      <c r="H57" s="66">
        <v>15.3</v>
      </c>
      <c r="I57" s="64">
        <v>8210</v>
      </c>
      <c r="J57" s="64">
        <f t="shared" si="1"/>
        <v>8005.5710000000008</v>
      </c>
      <c r="K57" s="65">
        <v>94</v>
      </c>
      <c r="L57" s="66">
        <v>23.15</v>
      </c>
      <c r="M57" s="66">
        <v>23.3</v>
      </c>
      <c r="N57" s="64">
        <v>8210</v>
      </c>
      <c r="O57" s="64">
        <f t="shared" si="2"/>
        <v>8005.5710000000008</v>
      </c>
    </row>
    <row r="58" spans="1:18" ht="17.25" customHeight="1">
      <c r="A58" s="61">
        <v>31</v>
      </c>
      <c r="B58" s="66">
        <v>7.3</v>
      </c>
      <c r="C58" s="69">
        <v>7.45</v>
      </c>
      <c r="D58" s="64">
        <v>8210</v>
      </c>
      <c r="E58" s="64">
        <f t="shared" si="0"/>
        <v>8005.5710000000008</v>
      </c>
      <c r="F58" s="65">
        <v>63</v>
      </c>
      <c r="G58" s="66">
        <v>15.3</v>
      </c>
      <c r="H58" s="66">
        <v>15.45</v>
      </c>
      <c r="I58" s="64">
        <v>8210</v>
      </c>
      <c r="J58" s="64">
        <f t="shared" si="1"/>
        <v>8005.5710000000008</v>
      </c>
      <c r="K58" s="65">
        <v>95</v>
      </c>
      <c r="L58" s="66">
        <v>23.3</v>
      </c>
      <c r="M58" s="66">
        <v>23.45</v>
      </c>
      <c r="N58" s="64">
        <v>8210</v>
      </c>
      <c r="O58" s="64">
        <f t="shared" si="2"/>
        <v>8005.5710000000008</v>
      </c>
      <c r="Q58" s="43">
        <f>AVERAGE(N28:N59,I28:I59,D28:D59)/1000</f>
        <v>8.2100000000000009</v>
      </c>
    </row>
    <row r="59" spans="1:18" ht="17.25" customHeight="1" thickBot="1">
      <c r="A59" s="61">
        <v>32</v>
      </c>
      <c r="B59" s="63">
        <v>7.45</v>
      </c>
      <c r="C59" s="68">
        <v>8</v>
      </c>
      <c r="D59" s="64">
        <v>8210</v>
      </c>
      <c r="E59" s="64">
        <f t="shared" si="0"/>
        <v>8005.5710000000008</v>
      </c>
      <c r="F59" s="65">
        <v>64</v>
      </c>
      <c r="G59" s="66">
        <v>15.45</v>
      </c>
      <c r="H59" s="66">
        <v>16</v>
      </c>
      <c r="I59" s="64">
        <v>8210</v>
      </c>
      <c r="J59" s="64">
        <f t="shared" si="1"/>
        <v>8005.5710000000008</v>
      </c>
      <c r="K59" s="70">
        <v>96</v>
      </c>
      <c r="L59" s="66">
        <v>23.45</v>
      </c>
      <c r="M59" s="71">
        <v>24</v>
      </c>
      <c r="N59" s="64">
        <v>8210</v>
      </c>
      <c r="O59" s="64">
        <f t="shared" si="2"/>
        <v>8005.5710000000008</v>
      </c>
    </row>
    <row r="60" spans="1:18" ht="17.25" customHeight="1" thickTop="1">
      <c r="A60" s="72"/>
      <c r="B60" s="73"/>
      <c r="C60" s="74"/>
      <c r="D60" s="75">
        <f>SUM(D28:D59)</f>
        <v>262720</v>
      </c>
      <c r="E60" s="76">
        <f>SUM(E28:E59)</f>
        <v>256178.27199999994</v>
      </c>
      <c r="F60" s="77"/>
      <c r="G60" s="78"/>
      <c r="H60" s="78"/>
      <c r="I60" s="76">
        <f>SUM(I28:I59)</f>
        <v>262720</v>
      </c>
      <c r="J60" s="75">
        <f>SUM(J28:J59)</f>
        <v>256178.27199999994</v>
      </c>
      <c r="K60" s="77"/>
      <c r="L60" s="78"/>
      <c r="M60" s="78"/>
      <c r="N60" s="75">
        <f>SUM(N28:N59)</f>
        <v>262720</v>
      </c>
      <c r="O60" s="76">
        <f>SUM(O28:O59)</f>
        <v>256178.27199999994</v>
      </c>
      <c r="P60" s="56"/>
      <c r="Q60" s="79"/>
      <c r="R60" s="56"/>
    </row>
    <row r="64" spans="1:18" ht="17.25" customHeight="1">
      <c r="A64" s="43" t="s">
        <v>143</v>
      </c>
      <c r="B64" s="43">
        <f>SUM(D60,I60,N60)/(4000*1000)</f>
        <v>0.19703999999999999</v>
      </c>
      <c r="C64" s="43">
        <f>ROUNDDOWN(SUM(E60,J60,O60)/(4000*1000),4)</f>
        <v>0.19209999999999999</v>
      </c>
    </row>
    <row r="66" spans="1:17" ht="17.25" customHeight="1">
      <c r="A66" s="44" t="s">
        <v>30</v>
      </c>
      <c r="D66" s="75"/>
      <c r="E66" s="80"/>
      <c r="J66" s="80"/>
      <c r="O66" s="80"/>
      <c r="Q66" s="80"/>
    </row>
    <row r="67" spans="1:17" ht="17.25" customHeight="1">
      <c r="D67" s="75"/>
      <c r="J67" s="80"/>
      <c r="Q67" s="80"/>
    </row>
    <row r="68" spans="1:17" ht="17.25" customHeight="1">
      <c r="A68" s="81" t="s">
        <v>131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Q68" s="80"/>
    </row>
    <row r="69" spans="1:17" ht="17.25" customHeight="1">
      <c r="A69" s="82" t="s">
        <v>32</v>
      </c>
      <c r="B69" s="82"/>
      <c r="C69" s="82"/>
      <c r="D69" s="75"/>
      <c r="E69" s="83"/>
      <c r="H69" s="80"/>
      <c r="J69" s="80"/>
    </row>
    <row r="70" spans="1:17" ht="17.25" customHeight="1">
      <c r="D70" s="75"/>
      <c r="E70" s="80"/>
      <c r="H70" s="80"/>
      <c r="J70" s="80"/>
    </row>
    <row r="71" spans="1:17" ht="17.25" customHeight="1">
      <c r="D71" s="75"/>
      <c r="E71" s="80"/>
      <c r="H71" s="80"/>
      <c r="M71" s="49" t="s">
        <v>33</v>
      </c>
    </row>
    <row r="72" spans="1:17" ht="17.25" customHeight="1">
      <c r="D72" s="75"/>
      <c r="E72" s="80"/>
      <c r="H72" s="80"/>
    </row>
    <row r="73" spans="1:17" ht="17.25" customHeight="1">
      <c r="D73" s="75"/>
      <c r="E73" s="80"/>
      <c r="H73" s="80"/>
    </row>
    <row r="74" spans="1:17" ht="17.25" customHeight="1">
      <c r="D74" s="75"/>
      <c r="E74" s="80"/>
      <c r="H74" s="80"/>
    </row>
    <row r="75" spans="1:17" ht="17.25" customHeight="1">
      <c r="D75" s="75"/>
      <c r="E75" s="80"/>
      <c r="H75" s="80"/>
    </row>
    <row r="76" spans="1:17" ht="17.25" customHeight="1">
      <c r="D76" s="75"/>
      <c r="E76" s="80"/>
      <c r="H76" s="80"/>
    </row>
    <row r="77" spans="1:17" ht="17.25" customHeight="1">
      <c r="D77" s="75"/>
      <c r="E77" s="80"/>
      <c r="H77" s="80"/>
    </row>
    <row r="78" spans="1:17" ht="17.25" customHeight="1">
      <c r="D78" s="75"/>
      <c r="E78" s="80"/>
      <c r="H78" s="80"/>
    </row>
    <row r="79" spans="1:17" ht="17.25" customHeight="1">
      <c r="D79" s="75"/>
      <c r="E79" s="80"/>
      <c r="H79" s="80"/>
    </row>
    <row r="80" spans="1:17" ht="17.25" customHeight="1">
      <c r="D80" s="75"/>
      <c r="E80" s="80"/>
      <c r="H80" s="80"/>
    </row>
    <row r="81" spans="4:8" ht="17.25" customHeight="1">
      <c r="D81" s="75"/>
      <c r="E81" s="80"/>
      <c r="H81" s="80"/>
    </row>
    <row r="82" spans="4:8" ht="17.25" customHeight="1">
      <c r="D82" s="75"/>
      <c r="E82" s="80"/>
      <c r="H82" s="80"/>
    </row>
    <row r="83" spans="4:8" ht="17.25" customHeight="1">
      <c r="D83" s="75"/>
      <c r="E83" s="80"/>
      <c r="H83" s="80"/>
    </row>
    <row r="84" spans="4:8" ht="17.25" customHeight="1">
      <c r="D84" s="75"/>
      <c r="E84" s="80"/>
      <c r="H84" s="80"/>
    </row>
    <row r="85" spans="4:8" ht="17.25" customHeight="1">
      <c r="D85" s="75"/>
      <c r="E85" s="80"/>
      <c r="H85" s="80"/>
    </row>
    <row r="86" spans="4:8" ht="17.25" customHeight="1">
      <c r="D86" s="75"/>
      <c r="E86" s="80"/>
      <c r="H86" s="80"/>
    </row>
    <row r="87" spans="4:8" ht="17.25" customHeight="1">
      <c r="D87" s="75"/>
      <c r="E87" s="80"/>
      <c r="H87" s="80"/>
    </row>
    <row r="88" spans="4:8" ht="17.25" customHeight="1">
      <c r="D88" s="75"/>
      <c r="E88" s="80"/>
      <c r="H88" s="80"/>
    </row>
    <row r="89" spans="4:8" ht="17.25" customHeight="1">
      <c r="D89" s="75"/>
      <c r="E89" s="80"/>
      <c r="H89" s="80"/>
    </row>
    <row r="90" spans="4:8" ht="17.25" customHeight="1">
      <c r="D90" s="75"/>
      <c r="E90" s="80"/>
      <c r="H90" s="80"/>
    </row>
    <row r="91" spans="4:8" ht="17.25" customHeight="1">
      <c r="D91" s="75"/>
      <c r="E91" s="80"/>
      <c r="H91" s="80"/>
    </row>
    <row r="92" spans="4:8" ht="17.25" customHeight="1">
      <c r="D92" s="75"/>
      <c r="E92" s="80"/>
      <c r="H92" s="80"/>
    </row>
    <row r="93" spans="4:8" ht="17.25" customHeight="1">
      <c r="D93" s="75"/>
      <c r="E93" s="80"/>
      <c r="H93" s="80"/>
    </row>
    <row r="94" spans="4:8" ht="17.25" customHeight="1">
      <c r="D94" s="84"/>
      <c r="E94" s="80"/>
      <c r="H94" s="80"/>
    </row>
    <row r="95" spans="4:8" ht="17.25" customHeight="1">
      <c r="E95" s="80"/>
      <c r="H95" s="80"/>
    </row>
    <row r="96" spans="4:8" ht="17.25" customHeight="1">
      <c r="E96" s="80"/>
      <c r="H96" s="80"/>
    </row>
    <row r="97" spans="4:8" ht="17.25" customHeight="1">
      <c r="E97" s="80"/>
      <c r="H97" s="80"/>
    </row>
    <row r="98" spans="4:8" ht="17.25" customHeight="1">
      <c r="D98" s="85"/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R58" sqref="R58"/>
    </sheetView>
  </sheetViews>
  <sheetFormatPr defaultColWidth="11" defaultRowHeight="18" customHeight="1"/>
  <cols>
    <col min="1" max="3" width="11" style="43"/>
    <col min="4" max="4" width="11.140625" style="43" customWidth="1"/>
    <col min="5" max="8" width="11" style="43"/>
    <col min="9" max="9" width="11.28515625" style="43" customWidth="1"/>
    <col min="10" max="13" width="11" style="43"/>
    <col min="14" max="14" width="11.5703125" style="43" customWidth="1"/>
    <col min="15" max="16384" width="11" style="43"/>
  </cols>
  <sheetData>
    <row r="2" spans="1:15" ht="18" customHeight="1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4" spans="1:15" ht="18" customHeight="1">
      <c r="A4" s="44" t="s">
        <v>144</v>
      </c>
      <c r="B4" s="44"/>
      <c r="C4" s="44"/>
      <c r="D4" s="44"/>
      <c r="E4" s="44"/>
      <c r="F4" s="44"/>
      <c r="G4" s="44"/>
      <c r="H4" s="44"/>
      <c r="I4" s="44"/>
    </row>
    <row r="5" spans="1:15" ht="18" customHeight="1">
      <c r="A5" s="44"/>
    </row>
    <row r="6" spans="1:15" ht="18" customHeight="1">
      <c r="A6" s="44" t="s">
        <v>2</v>
      </c>
    </row>
    <row r="7" spans="1:15" ht="18" customHeight="1">
      <c r="A7" s="44" t="s">
        <v>3</v>
      </c>
    </row>
    <row r="8" spans="1:15" ht="18" customHeight="1">
      <c r="A8" s="44" t="s">
        <v>4</v>
      </c>
      <c r="H8" s="45"/>
    </row>
    <row r="9" spans="1:15" ht="18" customHeight="1">
      <c r="A9" s="44" t="s">
        <v>5</v>
      </c>
    </row>
    <row r="10" spans="1:15" ht="18" customHeight="1">
      <c r="A10" s="44" t="s">
        <v>6</v>
      </c>
    </row>
    <row r="11" spans="1:15" ht="18" customHeight="1">
      <c r="A11" s="44"/>
      <c r="G11" s="46"/>
    </row>
    <row r="12" spans="1:15" ht="18" customHeight="1">
      <c r="A12" s="44" t="s">
        <v>145</v>
      </c>
      <c r="N12" s="44" t="s">
        <v>146</v>
      </c>
    </row>
    <row r="13" spans="1:15" ht="18" customHeight="1">
      <c r="A13" s="44"/>
    </row>
    <row r="14" spans="1:15" ht="18" customHeight="1">
      <c r="A14" s="44" t="s">
        <v>9</v>
      </c>
      <c r="N14" s="47" t="s">
        <v>10</v>
      </c>
      <c r="O14" s="48" t="s">
        <v>11</v>
      </c>
    </row>
    <row r="15" spans="1:15" ht="18" customHeight="1">
      <c r="N15" s="47"/>
      <c r="O15" s="48"/>
    </row>
    <row r="16" spans="1:15" ht="18" customHeight="1">
      <c r="A16" s="49" t="s">
        <v>12</v>
      </c>
      <c r="N16" s="50"/>
      <c r="O16" s="51"/>
    </row>
    <row r="17" spans="1:15" ht="18" customHeight="1">
      <c r="A17" s="49" t="s">
        <v>13</v>
      </c>
      <c r="N17" s="52" t="s">
        <v>14</v>
      </c>
      <c r="O17" s="53" t="s">
        <v>129</v>
      </c>
    </row>
    <row r="18" spans="1:15" ht="18" customHeight="1">
      <c r="A18" s="49" t="s">
        <v>16</v>
      </c>
      <c r="N18" s="52"/>
      <c r="O18" s="54"/>
    </row>
    <row r="19" spans="1:15" ht="18" customHeight="1">
      <c r="A19" s="49" t="s">
        <v>17</v>
      </c>
      <c r="N19" s="52"/>
      <c r="O19" s="54"/>
    </row>
    <row r="20" spans="1:15" ht="18" customHeight="1">
      <c r="A20" s="49" t="s">
        <v>18</v>
      </c>
      <c r="N20" s="52"/>
      <c r="O20" s="55"/>
    </row>
    <row r="21" spans="1:15" ht="18" customHeight="1">
      <c r="A21" s="44" t="s">
        <v>19</v>
      </c>
      <c r="C21" s="42" t="s">
        <v>20</v>
      </c>
      <c r="D21" s="42"/>
      <c r="N21" s="56"/>
      <c r="O21" s="56"/>
    </row>
    <row r="23" spans="1:15" ht="18" customHeight="1">
      <c r="A23" s="44" t="s">
        <v>21</v>
      </c>
      <c r="E23" s="44" t="s">
        <v>22</v>
      </c>
    </row>
    <row r="24" spans="1:15" ht="18" customHeight="1">
      <c r="G24" s="44" t="s">
        <v>23</v>
      </c>
    </row>
    <row r="25" spans="1:15" ht="18" customHeight="1">
      <c r="A25" s="57"/>
      <c r="B25" s="58" t="s">
        <v>24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</row>
    <row r="26" spans="1:15" ht="18" customHeight="1">
      <c r="A26" s="59" t="s">
        <v>25</v>
      </c>
      <c r="B26" s="60" t="s">
        <v>26</v>
      </c>
      <c r="C26" s="60"/>
      <c r="D26" s="59" t="s">
        <v>27</v>
      </c>
      <c r="E26" s="59" t="s">
        <v>28</v>
      </c>
      <c r="F26" s="59" t="s">
        <v>25</v>
      </c>
      <c r="G26" s="60" t="s">
        <v>26</v>
      </c>
      <c r="H26" s="60"/>
      <c r="I26" s="59" t="s">
        <v>27</v>
      </c>
      <c r="J26" s="59" t="s">
        <v>28</v>
      </c>
      <c r="K26" s="59" t="s">
        <v>25</v>
      </c>
      <c r="L26" s="60" t="s">
        <v>26</v>
      </c>
      <c r="M26" s="60"/>
      <c r="N26" s="59" t="s">
        <v>27</v>
      </c>
      <c r="O26" s="59" t="s">
        <v>28</v>
      </c>
    </row>
    <row r="27" spans="1:15" ht="18" customHeight="1">
      <c r="A27" s="59"/>
      <c r="B27" s="60" t="s">
        <v>29</v>
      </c>
      <c r="C27" s="60" t="s">
        <v>2</v>
      </c>
      <c r="D27" s="59"/>
      <c r="E27" s="59"/>
      <c r="F27" s="59"/>
      <c r="G27" s="60" t="s">
        <v>29</v>
      </c>
      <c r="H27" s="60" t="s">
        <v>2</v>
      </c>
      <c r="I27" s="59"/>
      <c r="J27" s="59"/>
      <c r="K27" s="59"/>
      <c r="L27" s="60" t="s">
        <v>29</v>
      </c>
      <c r="M27" s="60" t="s">
        <v>2</v>
      </c>
      <c r="N27" s="59"/>
      <c r="O27" s="59"/>
    </row>
    <row r="28" spans="1:15" ht="18" customHeight="1">
      <c r="A28" s="61">
        <v>1</v>
      </c>
      <c r="B28" s="62">
        <v>0</v>
      </c>
      <c r="C28" s="63">
        <v>0.15</v>
      </c>
      <c r="D28" s="64">
        <v>8210</v>
      </c>
      <c r="E28" s="64">
        <f t="shared" ref="E28:E59" si="0">D28*(100-2.49)/100</f>
        <v>8005.5710000000008</v>
      </c>
      <c r="F28" s="65">
        <v>33</v>
      </c>
      <c r="G28" s="66">
        <v>8</v>
      </c>
      <c r="H28" s="66">
        <v>8.15</v>
      </c>
      <c r="I28" s="64">
        <v>8210</v>
      </c>
      <c r="J28" s="64">
        <f t="shared" ref="J28:J59" si="1">I28*(100-2.49)/100</f>
        <v>8005.5710000000008</v>
      </c>
      <c r="K28" s="65">
        <v>65</v>
      </c>
      <c r="L28" s="66">
        <v>16</v>
      </c>
      <c r="M28" s="66">
        <v>16.149999999999999</v>
      </c>
      <c r="N28" s="64">
        <v>8210</v>
      </c>
      <c r="O28" s="64">
        <f t="shared" ref="O28:O59" si="2">N28*(100-2.49)/100</f>
        <v>8005.5710000000008</v>
      </c>
    </row>
    <row r="29" spans="1:15" ht="18" customHeight="1">
      <c r="A29" s="61">
        <v>2</v>
      </c>
      <c r="B29" s="61">
        <v>0.15</v>
      </c>
      <c r="C29" s="67">
        <v>0.3</v>
      </c>
      <c r="D29" s="64">
        <v>8210</v>
      </c>
      <c r="E29" s="64">
        <f t="shared" si="0"/>
        <v>8005.5710000000008</v>
      </c>
      <c r="F29" s="65">
        <v>34</v>
      </c>
      <c r="G29" s="66">
        <v>8.15</v>
      </c>
      <c r="H29" s="66">
        <v>8.3000000000000007</v>
      </c>
      <c r="I29" s="64">
        <v>8210</v>
      </c>
      <c r="J29" s="64">
        <f t="shared" si="1"/>
        <v>8005.5710000000008</v>
      </c>
      <c r="K29" s="65">
        <v>66</v>
      </c>
      <c r="L29" s="66">
        <v>16.149999999999999</v>
      </c>
      <c r="M29" s="66">
        <v>16.3</v>
      </c>
      <c r="N29" s="64">
        <v>8210</v>
      </c>
      <c r="O29" s="64">
        <f t="shared" si="2"/>
        <v>8005.5710000000008</v>
      </c>
    </row>
    <row r="30" spans="1:15" ht="18" customHeight="1">
      <c r="A30" s="61">
        <v>3</v>
      </c>
      <c r="B30" s="67">
        <v>0.3</v>
      </c>
      <c r="C30" s="63">
        <v>0.45</v>
      </c>
      <c r="D30" s="64">
        <v>8210</v>
      </c>
      <c r="E30" s="64">
        <f t="shared" si="0"/>
        <v>8005.5710000000008</v>
      </c>
      <c r="F30" s="65">
        <v>35</v>
      </c>
      <c r="G30" s="66">
        <v>8.3000000000000007</v>
      </c>
      <c r="H30" s="66">
        <v>8.4499999999999993</v>
      </c>
      <c r="I30" s="64">
        <v>8210</v>
      </c>
      <c r="J30" s="64">
        <f t="shared" si="1"/>
        <v>8005.5710000000008</v>
      </c>
      <c r="K30" s="65">
        <v>67</v>
      </c>
      <c r="L30" s="66">
        <v>16.3</v>
      </c>
      <c r="M30" s="66">
        <v>16.45</v>
      </c>
      <c r="N30" s="64">
        <v>8210</v>
      </c>
      <c r="O30" s="64">
        <f t="shared" si="2"/>
        <v>8005.5710000000008</v>
      </c>
    </row>
    <row r="31" spans="1:15" ht="18" customHeight="1">
      <c r="A31" s="61">
        <v>4</v>
      </c>
      <c r="B31" s="61">
        <v>0.45</v>
      </c>
      <c r="C31" s="66">
        <v>1</v>
      </c>
      <c r="D31" s="64">
        <v>8210</v>
      </c>
      <c r="E31" s="64">
        <f t="shared" si="0"/>
        <v>8005.5710000000008</v>
      </c>
      <c r="F31" s="65">
        <v>36</v>
      </c>
      <c r="G31" s="66">
        <v>8.4499999999999993</v>
      </c>
      <c r="H31" s="66">
        <v>9</v>
      </c>
      <c r="I31" s="64">
        <v>8210</v>
      </c>
      <c r="J31" s="64">
        <f t="shared" si="1"/>
        <v>8005.5710000000008</v>
      </c>
      <c r="K31" s="65">
        <v>68</v>
      </c>
      <c r="L31" s="66">
        <v>16.45</v>
      </c>
      <c r="M31" s="66">
        <v>17</v>
      </c>
      <c r="N31" s="64">
        <v>8210</v>
      </c>
      <c r="O31" s="64">
        <f t="shared" si="2"/>
        <v>8005.5710000000008</v>
      </c>
    </row>
    <row r="32" spans="1:15" ht="18" customHeight="1">
      <c r="A32" s="61">
        <v>5</v>
      </c>
      <c r="B32" s="66">
        <v>1</v>
      </c>
      <c r="C32" s="63">
        <v>1.1499999999999999</v>
      </c>
      <c r="D32" s="64">
        <v>8210</v>
      </c>
      <c r="E32" s="64">
        <f t="shared" si="0"/>
        <v>8005.5710000000008</v>
      </c>
      <c r="F32" s="65">
        <v>37</v>
      </c>
      <c r="G32" s="66">
        <v>9</v>
      </c>
      <c r="H32" s="66">
        <v>9.15</v>
      </c>
      <c r="I32" s="64">
        <v>8210</v>
      </c>
      <c r="J32" s="64">
        <f t="shared" si="1"/>
        <v>8005.5710000000008</v>
      </c>
      <c r="K32" s="65">
        <v>69</v>
      </c>
      <c r="L32" s="66">
        <v>17</v>
      </c>
      <c r="M32" s="66">
        <v>17.149999999999999</v>
      </c>
      <c r="N32" s="64">
        <v>8210</v>
      </c>
      <c r="O32" s="64">
        <f t="shared" si="2"/>
        <v>8005.5710000000008</v>
      </c>
    </row>
    <row r="33" spans="1:15" ht="18" customHeight="1">
      <c r="A33" s="61">
        <v>6</v>
      </c>
      <c r="B33" s="63">
        <v>1.1499999999999999</v>
      </c>
      <c r="C33" s="66">
        <v>1.3</v>
      </c>
      <c r="D33" s="64">
        <v>8210</v>
      </c>
      <c r="E33" s="64">
        <f t="shared" si="0"/>
        <v>8005.5710000000008</v>
      </c>
      <c r="F33" s="65">
        <v>38</v>
      </c>
      <c r="G33" s="66">
        <v>9.15</v>
      </c>
      <c r="H33" s="66">
        <v>9.3000000000000007</v>
      </c>
      <c r="I33" s="64">
        <v>8210</v>
      </c>
      <c r="J33" s="64">
        <f t="shared" si="1"/>
        <v>8005.5710000000008</v>
      </c>
      <c r="K33" s="65">
        <v>70</v>
      </c>
      <c r="L33" s="66">
        <v>17.149999999999999</v>
      </c>
      <c r="M33" s="66">
        <v>17.3</v>
      </c>
      <c r="N33" s="64">
        <v>8210</v>
      </c>
      <c r="O33" s="64">
        <f t="shared" si="2"/>
        <v>8005.5710000000008</v>
      </c>
    </row>
    <row r="34" spans="1:15" ht="18" customHeight="1">
      <c r="A34" s="61">
        <v>7</v>
      </c>
      <c r="B34" s="67">
        <v>1.3</v>
      </c>
      <c r="C34" s="63">
        <v>1.45</v>
      </c>
      <c r="D34" s="64">
        <v>8210</v>
      </c>
      <c r="E34" s="64">
        <f t="shared" si="0"/>
        <v>8005.5710000000008</v>
      </c>
      <c r="F34" s="65">
        <v>39</v>
      </c>
      <c r="G34" s="66">
        <v>9.3000000000000007</v>
      </c>
      <c r="H34" s="66">
        <v>9.4499999999999993</v>
      </c>
      <c r="I34" s="64">
        <v>8210</v>
      </c>
      <c r="J34" s="64">
        <f t="shared" si="1"/>
        <v>8005.5710000000008</v>
      </c>
      <c r="K34" s="65">
        <v>71</v>
      </c>
      <c r="L34" s="66">
        <v>17.3</v>
      </c>
      <c r="M34" s="66">
        <v>17.45</v>
      </c>
      <c r="N34" s="64">
        <v>8210</v>
      </c>
      <c r="O34" s="64">
        <f t="shared" si="2"/>
        <v>8005.5710000000008</v>
      </c>
    </row>
    <row r="35" spans="1:15" ht="18" customHeight="1">
      <c r="A35" s="61">
        <v>8</v>
      </c>
      <c r="B35" s="61">
        <v>1.45</v>
      </c>
      <c r="C35" s="66">
        <v>2</v>
      </c>
      <c r="D35" s="64">
        <v>8210</v>
      </c>
      <c r="E35" s="64">
        <f t="shared" si="0"/>
        <v>8005.5710000000008</v>
      </c>
      <c r="F35" s="65">
        <v>40</v>
      </c>
      <c r="G35" s="66">
        <v>9.4499999999999993</v>
      </c>
      <c r="H35" s="66">
        <v>10</v>
      </c>
      <c r="I35" s="64">
        <v>8210</v>
      </c>
      <c r="J35" s="64">
        <f t="shared" si="1"/>
        <v>8005.5710000000008</v>
      </c>
      <c r="K35" s="65">
        <v>72</v>
      </c>
      <c r="L35" s="68">
        <v>17.45</v>
      </c>
      <c r="M35" s="66">
        <v>18</v>
      </c>
      <c r="N35" s="64">
        <v>8210</v>
      </c>
      <c r="O35" s="64">
        <f t="shared" si="2"/>
        <v>8005.5710000000008</v>
      </c>
    </row>
    <row r="36" spans="1:15" ht="18" customHeight="1">
      <c r="A36" s="61">
        <v>9</v>
      </c>
      <c r="B36" s="67">
        <v>2</v>
      </c>
      <c r="C36" s="63">
        <v>2.15</v>
      </c>
      <c r="D36" s="64">
        <v>8210</v>
      </c>
      <c r="E36" s="64">
        <f t="shared" si="0"/>
        <v>8005.5710000000008</v>
      </c>
      <c r="F36" s="65">
        <v>41</v>
      </c>
      <c r="G36" s="66">
        <v>10</v>
      </c>
      <c r="H36" s="68">
        <v>10.15</v>
      </c>
      <c r="I36" s="64">
        <v>8210</v>
      </c>
      <c r="J36" s="64">
        <f t="shared" si="1"/>
        <v>8005.5710000000008</v>
      </c>
      <c r="K36" s="65">
        <v>73</v>
      </c>
      <c r="L36" s="68">
        <v>18</v>
      </c>
      <c r="M36" s="66">
        <v>18.149999999999999</v>
      </c>
      <c r="N36" s="64">
        <v>8210</v>
      </c>
      <c r="O36" s="64">
        <f t="shared" si="2"/>
        <v>8005.5710000000008</v>
      </c>
    </row>
    <row r="37" spans="1:15" ht="18" customHeight="1">
      <c r="A37" s="61">
        <v>10</v>
      </c>
      <c r="B37" s="61">
        <v>2.15</v>
      </c>
      <c r="C37" s="66">
        <v>2.2999999999999998</v>
      </c>
      <c r="D37" s="64">
        <v>8210</v>
      </c>
      <c r="E37" s="64">
        <f t="shared" si="0"/>
        <v>8005.5710000000008</v>
      </c>
      <c r="F37" s="65">
        <v>42</v>
      </c>
      <c r="G37" s="66">
        <v>10.15</v>
      </c>
      <c r="H37" s="68">
        <v>10.3</v>
      </c>
      <c r="I37" s="64">
        <v>8210</v>
      </c>
      <c r="J37" s="64">
        <f t="shared" si="1"/>
        <v>8005.5710000000008</v>
      </c>
      <c r="K37" s="65">
        <v>74</v>
      </c>
      <c r="L37" s="68">
        <v>18.149999999999999</v>
      </c>
      <c r="M37" s="66">
        <v>18.3</v>
      </c>
      <c r="N37" s="64">
        <v>8210</v>
      </c>
      <c r="O37" s="64">
        <f t="shared" si="2"/>
        <v>8005.5710000000008</v>
      </c>
    </row>
    <row r="38" spans="1:15" ht="18" customHeight="1">
      <c r="A38" s="61">
        <v>11</v>
      </c>
      <c r="B38" s="67">
        <v>2.2999999999999998</v>
      </c>
      <c r="C38" s="63">
        <v>2.4500000000000002</v>
      </c>
      <c r="D38" s="64">
        <v>8210</v>
      </c>
      <c r="E38" s="64">
        <f t="shared" si="0"/>
        <v>8005.5710000000008</v>
      </c>
      <c r="F38" s="65">
        <v>43</v>
      </c>
      <c r="G38" s="66">
        <v>10.3</v>
      </c>
      <c r="H38" s="68">
        <v>10.45</v>
      </c>
      <c r="I38" s="64">
        <v>8210</v>
      </c>
      <c r="J38" s="64">
        <f t="shared" si="1"/>
        <v>8005.5710000000008</v>
      </c>
      <c r="K38" s="65">
        <v>75</v>
      </c>
      <c r="L38" s="68">
        <v>18.3</v>
      </c>
      <c r="M38" s="66">
        <v>18.45</v>
      </c>
      <c r="N38" s="64">
        <v>8210</v>
      </c>
      <c r="O38" s="64">
        <f t="shared" si="2"/>
        <v>8005.5710000000008</v>
      </c>
    </row>
    <row r="39" spans="1:15" ht="18" customHeight="1">
      <c r="A39" s="61">
        <v>12</v>
      </c>
      <c r="B39" s="61">
        <v>2.4500000000000002</v>
      </c>
      <c r="C39" s="66">
        <v>3</v>
      </c>
      <c r="D39" s="64">
        <v>8210</v>
      </c>
      <c r="E39" s="64">
        <f t="shared" si="0"/>
        <v>8005.5710000000008</v>
      </c>
      <c r="F39" s="65">
        <v>44</v>
      </c>
      <c r="G39" s="66">
        <v>10.45</v>
      </c>
      <c r="H39" s="68">
        <v>11</v>
      </c>
      <c r="I39" s="64">
        <v>8210</v>
      </c>
      <c r="J39" s="64">
        <f t="shared" si="1"/>
        <v>8005.5710000000008</v>
      </c>
      <c r="K39" s="65">
        <v>76</v>
      </c>
      <c r="L39" s="68">
        <v>18.45</v>
      </c>
      <c r="M39" s="66">
        <v>19</v>
      </c>
      <c r="N39" s="64">
        <v>8210</v>
      </c>
      <c r="O39" s="64">
        <f t="shared" si="2"/>
        <v>8005.5710000000008</v>
      </c>
    </row>
    <row r="40" spans="1:15" ht="18" customHeight="1">
      <c r="A40" s="61">
        <v>13</v>
      </c>
      <c r="B40" s="67">
        <v>3</v>
      </c>
      <c r="C40" s="69">
        <v>3.15</v>
      </c>
      <c r="D40" s="64">
        <v>8210</v>
      </c>
      <c r="E40" s="64">
        <f t="shared" si="0"/>
        <v>8005.5710000000008</v>
      </c>
      <c r="F40" s="65">
        <v>45</v>
      </c>
      <c r="G40" s="66">
        <v>11</v>
      </c>
      <c r="H40" s="68">
        <v>11.15</v>
      </c>
      <c r="I40" s="64">
        <v>8210</v>
      </c>
      <c r="J40" s="64">
        <f t="shared" si="1"/>
        <v>8005.5710000000008</v>
      </c>
      <c r="K40" s="65">
        <v>77</v>
      </c>
      <c r="L40" s="68">
        <v>19</v>
      </c>
      <c r="M40" s="66">
        <v>19.149999999999999</v>
      </c>
      <c r="N40" s="64">
        <v>8210</v>
      </c>
      <c r="O40" s="64">
        <f t="shared" si="2"/>
        <v>8005.5710000000008</v>
      </c>
    </row>
    <row r="41" spans="1:15" ht="18" customHeight="1">
      <c r="A41" s="61">
        <v>14</v>
      </c>
      <c r="B41" s="61">
        <v>3.15</v>
      </c>
      <c r="C41" s="68">
        <v>3.3</v>
      </c>
      <c r="D41" s="64">
        <v>8210</v>
      </c>
      <c r="E41" s="64">
        <f t="shared" si="0"/>
        <v>8005.5710000000008</v>
      </c>
      <c r="F41" s="65">
        <v>46</v>
      </c>
      <c r="G41" s="66">
        <v>11.15</v>
      </c>
      <c r="H41" s="68">
        <v>11.3</v>
      </c>
      <c r="I41" s="64">
        <v>8210</v>
      </c>
      <c r="J41" s="64">
        <f t="shared" si="1"/>
        <v>8005.5710000000008</v>
      </c>
      <c r="K41" s="65">
        <v>78</v>
      </c>
      <c r="L41" s="68">
        <v>19.149999999999999</v>
      </c>
      <c r="M41" s="66">
        <v>19.3</v>
      </c>
      <c r="N41" s="64">
        <v>8210</v>
      </c>
      <c r="O41" s="64">
        <f t="shared" si="2"/>
        <v>8005.5710000000008</v>
      </c>
    </row>
    <row r="42" spans="1:15" ht="18" customHeight="1">
      <c r="A42" s="61">
        <v>15</v>
      </c>
      <c r="B42" s="67">
        <v>3.3</v>
      </c>
      <c r="C42" s="69">
        <v>3.45</v>
      </c>
      <c r="D42" s="64">
        <v>8210</v>
      </c>
      <c r="E42" s="64">
        <f t="shared" si="0"/>
        <v>8005.5710000000008</v>
      </c>
      <c r="F42" s="65">
        <v>47</v>
      </c>
      <c r="G42" s="66">
        <v>11.3</v>
      </c>
      <c r="H42" s="68">
        <v>11.45</v>
      </c>
      <c r="I42" s="64">
        <v>8210</v>
      </c>
      <c r="J42" s="64">
        <f t="shared" si="1"/>
        <v>8005.5710000000008</v>
      </c>
      <c r="K42" s="65">
        <v>79</v>
      </c>
      <c r="L42" s="68">
        <v>19.3</v>
      </c>
      <c r="M42" s="66">
        <v>19.45</v>
      </c>
      <c r="N42" s="64">
        <v>8210</v>
      </c>
      <c r="O42" s="64">
        <f t="shared" si="2"/>
        <v>8005.5710000000008</v>
      </c>
    </row>
    <row r="43" spans="1:15" ht="18" customHeight="1">
      <c r="A43" s="61">
        <v>16</v>
      </c>
      <c r="B43" s="61">
        <v>3.45</v>
      </c>
      <c r="C43" s="68">
        <v>4</v>
      </c>
      <c r="D43" s="64">
        <v>8210</v>
      </c>
      <c r="E43" s="64">
        <f t="shared" si="0"/>
        <v>8005.5710000000008</v>
      </c>
      <c r="F43" s="65">
        <v>48</v>
      </c>
      <c r="G43" s="66">
        <v>11.45</v>
      </c>
      <c r="H43" s="68">
        <v>12</v>
      </c>
      <c r="I43" s="64">
        <v>8210</v>
      </c>
      <c r="J43" s="64">
        <f t="shared" si="1"/>
        <v>8005.5710000000008</v>
      </c>
      <c r="K43" s="65">
        <v>80</v>
      </c>
      <c r="L43" s="68">
        <v>19.45</v>
      </c>
      <c r="M43" s="66">
        <v>20</v>
      </c>
      <c r="N43" s="64">
        <v>8210</v>
      </c>
      <c r="O43" s="64">
        <f t="shared" si="2"/>
        <v>8005.5710000000008</v>
      </c>
    </row>
    <row r="44" spans="1:15" ht="18" customHeight="1">
      <c r="A44" s="61">
        <v>17</v>
      </c>
      <c r="B44" s="67">
        <v>4</v>
      </c>
      <c r="C44" s="69">
        <v>4.1500000000000004</v>
      </c>
      <c r="D44" s="64">
        <v>8210</v>
      </c>
      <c r="E44" s="64">
        <f t="shared" si="0"/>
        <v>8005.5710000000008</v>
      </c>
      <c r="F44" s="65">
        <v>49</v>
      </c>
      <c r="G44" s="66">
        <v>12</v>
      </c>
      <c r="H44" s="68">
        <v>12.15</v>
      </c>
      <c r="I44" s="64">
        <v>8210</v>
      </c>
      <c r="J44" s="64">
        <f t="shared" si="1"/>
        <v>8005.5710000000008</v>
      </c>
      <c r="K44" s="65">
        <v>81</v>
      </c>
      <c r="L44" s="68">
        <v>20</v>
      </c>
      <c r="M44" s="66">
        <v>20.149999999999999</v>
      </c>
      <c r="N44" s="64">
        <v>8210</v>
      </c>
      <c r="O44" s="64">
        <f t="shared" si="2"/>
        <v>8005.5710000000008</v>
      </c>
    </row>
    <row r="45" spans="1:15" ht="18" customHeight="1">
      <c r="A45" s="61">
        <v>18</v>
      </c>
      <c r="B45" s="61">
        <v>4.1500000000000004</v>
      </c>
      <c r="C45" s="68">
        <v>4.3</v>
      </c>
      <c r="D45" s="64">
        <v>8210</v>
      </c>
      <c r="E45" s="64">
        <f t="shared" si="0"/>
        <v>8005.5710000000008</v>
      </c>
      <c r="F45" s="65">
        <v>50</v>
      </c>
      <c r="G45" s="66">
        <v>12.15</v>
      </c>
      <c r="H45" s="68">
        <v>12.3</v>
      </c>
      <c r="I45" s="64">
        <v>8210</v>
      </c>
      <c r="J45" s="64">
        <f t="shared" si="1"/>
        <v>8005.5710000000008</v>
      </c>
      <c r="K45" s="65">
        <v>82</v>
      </c>
      <c r="L45" s="68">
        <v>20.149999999999999</v>
      </c>
      <c r="M45" s="66">
        <v>20.3</v>
      </c>
      <c r="N45" s="64">
        <v>8210</v>
      </c>
      <c r="O45" s="64">
        <f t="shared" si="2"/>
        <v>8005.5710000000008</v>
      </c>
    </row>
    <row r="46" spans="1:15" ht="18" customHeight="1">
      <c r="A46" s="61">
        <v>19</v>
      </c>
      <c r="B46" s="67">
        <v>4.3</v>
      </c>
      <c r="C46" s="69">
        <v>4.45</v>
      </c>
      <c r="D46" s="64">
        <v>8210</v>
      </c>
      <c r="E46" s="64">
        <f t="shared" si="0"/>
        <v>8005.5710000000008</v>
      </c>
      <c r="F46" s="65">
        <v>51</v>
      </c>
      <c r="G46" s="66">
        <v>12.3</v>
      </c>
      <c r="H46" s="68">
        <v>12.45</v>
      </c>
      <c r="I46" s="64">
        <v>8210</v>
      </c>
      <c r="J46" s="64">
        <f t="shared" si="1"/>
        <v>8005.5710000000008</v>
      </c>
      <c r="K46" s="65">
        <v>83</v>
      </c>
      <c r="L46" s="68">
        <v>20.3</v>
      </c>
      <c r="M46" s="66">
        <v>20.45</v>
      </c>
      <c r="N46" s="64">
        <v>8210</v>
      </c>
      <c r="O46" s="64">
        <f t="shared" si="2"/>
        <v>8005.5710000000008</v>
      </c>
    </row>
    <row r="47" spans="1:15" ht="18" customHeight="1">
      <c r="A47" s="61">
        <v>20</v>
      </c>
      <c r="B47" s="61">
        <v>4.45</v>
      </c>
      <c r="C47" s="68">
        <v>5</v>
      </c>
      <c r="D47" s="64">
        <v>8210</v>
      </c>
      <c r="E47" s="64">
        <f t="shared" si="0"/>
        <v>8005.5710000000008</v>
      </c>
      <c r="F47" s="65">
        <v>52</v>
      </c>
      <c r="G47" s="66">
        <v>12.45</v>
      </c>
      <c r="H47" s="68">
        <v>13</v>
      </c>
      <c r="I47" s="64">
        <v>8210</v>
      </c>
      <c r="J47" s="64">
        <f t="shared" si="1"/>
        <v>8005.5710000000008</v>
      </c>
      <c r="K47" s="65">
        <v>84</v>
      </c>
      <c r="L47" s="68">
        <v>20.45</v>
      </c>
      <c r="M47" s="66">
        <v>21</v>
      </c>
      <c r="N47" s="64">
        <v>8210</v>
      </c>
      <c r="O47" s="64">
        <f t="shared" si="2"/>
        <v>8005.5710000000008</v>
      </c>
    </row>
    <row r="48" spans="1:15" ht="18" customHeight="1">
      <c r="A48" s="61">
        <v>21</v>
      </c>
      <c r="B48" s="66">
        <v>5</v>
      </c>
      <c r="C48" s="69">
        <v>5.15</v>
      </c>
      <c r="D48" s="64">
        <v>8210</v>
      </c>
      <c r="E48" s="64">
        <f t="shared" si="0"/>
        <v>8005.5710000000008</v>
      </c>
      <c r="F48" s="65">
        <v>53</v>
      </c>
      <c r="G48" s="66">
        <v>13</v>
      </c>
      <c r="H48" s="68">
        <v>13.15</v>
      </c>
      <c r="I48" s="64">
        <v>8210</v>
      </c>
      <c r="J48" s="64">
        <f t="shared" si="1"/>
        <v>8005.5710000000008</v>
      </c>
      <c r="K48" s="65">
        <v>85</v>
      </c>
      <c r="L48" s="68">
        <v>21</v>
      </c>
      <c r="M48" s="66">
        <v>21.15</v>
      </c>
      <c r="N48" s="64">
        <v>8210</v>
      </c>
      <c r="O48" s="64">
        <f t="shared" si="2"/>
        <v>8005.5710000000008</v>
      </c>
    </row>
    <row r="49" spans="1:18" ht="18" customHeight="1">
      <c r="A49" s="61">
        <v>22</v>
      </c>
      <c r="B49" s="63">
        <v>5.15</v>
      </c>
      <c r="C49" s="68">
        <v>5.3</v>
      </c>
      <c r="D49" s="64">
        <v>8210</v>
      </c>
      <c r="E49" s="64">
        <f t="shared" si="0"/>
        <v>8005.5710000000008</v>
      </c>
      <c r="F49" s="65">
        <v>54</v>
      </c>
      <c r="G49" s="66">
        <v>13.15</v>
      </c>
      <c r="H49" s="68">
        <v>13.3</v>
      </c>
      <c r="I49" s="64">
        <v>8210</v>
      </c>
      <c r="J49" s="64">
        <f t="shared" si="1"/>
        <v>8005.5710000000008</v>
      </c>
      <c r="K49" s="65">
        <v>86</v>
      </c>
      <c r="L49" s="68">
        <v>21.15</v>
      </c>
      <c r="M49" s="66">
        <v>21.3</v>
      </c>
      <c r="N49" s="64">
        <v>8210</v>
      </c>
      <c r="O49" s="64">
        <f t="shared" si="2"/>
        <v>8005.5710000000008</v>
      </c>
    </row>
    <row r="50" spans="1:18" ht="18" customHeight="1">
      <c r="A50" s="61">
        <v>23</v>
      </c>
      <c r="B50" s="66">
        <v>5.3</v>
      </c>
      <c r="C50" s="69">
        <v>5.45</v>
      </c>
      <c r="D50" s="64">
        <v>8210</v>
      </c>
      <c r="E50" s="64">
        <f t="shared" si="0"/>
        <v>8005.5710000000008</v>
      </c>
      <c r="F50" s="65">
        <v>55</v>
      </c>
      <c r="G50" s="66">
        <v>13.3</v>
      </c>
      <c r="H50" s="68">
        <v>13.45</v>
      </c>
      <c r="I50" s="64">
        <v>8210</v>
      </c>
      <c r="J50" s="64">
        <f t="shared" si="1"/>
        <v>8005.5710000000008</v>
      </c>
      <c r="K50" s="65">
        <v>87</v>
      </c>
      <c r="L50" s="68">
        <v>21.3</v>
      </c>
      <c r="M50" s="66">
        <v>21.45</v>
      </c>
      <c r="N50" s="64">
        <v>8210</v>
      </c>
      <c r="O50" s="64">
        <f t="shared" si="2"/>
        <v>8005.5710000000008</v>
      </c>
    </row>
    <row r="51" spans="1:18" ht="18" customHeight="1">
      <c r="A51" s="61">
        <v>24</v>
      </c>
      <c r="B51" s="63">
        <v>5.45</v>
      </c>
      <c r="C51" s="68">
        <v>6</v>
      </c>
      <c r="D51" s="64">
        <v>8210</v>
      </c>
      <c r="E51" s="64">
        <f t="shared" si="0"/>
        <v>8005.5710000000008</v>
      </c>
      <c r="F51" s="65">
        <v>56</v>
      </c>
      <c r="G51" s="66">
        <v>13.45</v>
      </c>
      <c r="H51" s="68">
        <v>14</v>
      </c>
      <c r="I51" s="64">
        <v>8210</v>
      </c>
      <c r="J51" s="64">
        <f t="shared" si="1"/>
        <v>8005.5710000000008</v>
      </c>
      <c r="K51" s="65">
        <v>88</v>
      </c>
      <c r="L51" s="68">
        <v>21.45</v>
      </c>
      <c r="M51" s="66">
        <v>22</v>
      </c>
      <c r="N51" s="64">
        <v>8210</v>
      </c>
      <c r="O51" s="64">
        <f t="shared" si="2"/>
        <v>8005.5710000000008</v>
      </c>
    </row>
    <row r="52" spans="1:18" ht="18" customHeight="1">
      <c r="A52" s="61">
        <v>25</v>
      </c>
      <c r="B52" s="66">
        <v>6</v>
      </c>
      <c r="C52" s="69">
        <v>6.15</v>
      </c>
      <c r="D52" s="64">
        <v>8210</v>
      </c>
      <c r="E52" s="64">
        <f t="shared" si="0"/>
        <v>8005.5710000000008</v>
      </c>
      <c r="F52" s="65">
        <v>57</v>
      </c>
      <c r="G52" s="66">
        <v>14</v>
      </c>
      <c r="H52" s="68">
        <v>14.15</v>
      </c>
      <c r="I52" s="64">
        <v>8210</v>
      </c>
      <c r="J52" s="64">
        <f t="shared" si="1"/>
        <v>8005.5710000000008</v>
      </c>
      <c r="K52" s="65">
        <v>89</v>
      </c>
      <c r="L52" s="68">
        <v>22</v>
      </c>
      <c r="M52" s="66">
        <v>22.15</v>
      </c>
      <c r="N52" s="64">
        <v>8210</v>
      </c>
      <c r="O52" s="64">
        <f t="shared" si="2"/>
        <v>8005.5710000000008</v>
      </c>
    </row>
    <row r="53" spans="1:18" ht="18" customHeight="1">
      <c r="A53" s="61">
        <v>26</v>
      </c>
      <c r="B53" s="63">
        <v>6.15</v>
      </c>
      <c r="C53" s="68">
        <v>6.3</v>
      </c>
      <c r="D53" s="64">
        <v>8210</v>
      </c>
      <c r="E53" s="64">
        <f t="shared" si="0"/>
        <v>8005.5710000000008</v>
      </c>
      <c r="F53" s="65">
        <v>58</v>
      </c>
      <c r="G53" s="66">
        <v>14.15</v>
      </c>
      <c r="H53" s="68">
        <v>14.3</v>
      </c>
      <c r="I53" s="64">
        <v>8210</v>
      </c>
      <c r="J53" s="64">
        <f t="shared" si="1"/>
        <v>8005.5710000000008</v>
      </c>
      <c r="K53" s="65">
        <v>90</v>
      </c>
      <c r="L53" s="68">
        <v>22.15</v>
      </c>
      <c r="M53" s="66">
        <v>22.3</v>
      </c>
      <c r="N53" s="64">
        <v>8210</v>
      </c>
      <c r="O53" s="64">
        <f t="shared" si="2"/>
        <v>8005.5710000000008</v>
      </c>
    </row>
    <row r="54" spans="1:18" ht="18" customHeight="1">
      <c r="A54" s="61">
        <v>27</v>
      </c>
      <c r="B54" s="66">
        <v>6.3</v>
      </c>
      <c r="C54" s="69">
        <v>6.45</v>
      </c>
      <c r="D54" s="64">
        <v>8210</v>
      </c>
      <c r="E54" s="64">
        <f t="shared" si="0"/>
        <v>8005.5710000000008</v>
      </c>
      <c r="F54" s="65">
        <v>59</v>
      </c>
      <c r="G54" s="66">
        <v>14.3</v>
      </c>
      <c r="H54" s="68">
        <v>14.45</v>
      </c>
      <c r="I54" s="64">
        <v>8210</v>
      </c>
      <c r="J54" s="64">
        <f t="shared" si="1"/>
        <v>8005.5710000000008</v>
      </c>
      <c r="K54" s="65">
        <v>91</v>
      </c>
      <c r="L54" s="68">
        <v>22.3</v>
      </c>
      <c r="M54" s="66">
        <v>22.45</v>
      </c>
      <c r="N54" s="64">
        <v>8210</v>
      </c>
      <c r="O54" s="64">
        <f t="shared" si="2"/>
        <v>8005.5710000000008</v>
      </c>
    </row>
    <row r="55" spans="1:18" ht="18" customHeight="1">
      <c r="A55" s="61">
        <v>28</v>
      </c>
      <c r="B55" s="63">
        <v>6.45</v>
      </c>
      <c r="C55" s="68">
        <v>7</v>
      </c>
      <c r="D55" s="64">
        <v>8210</v>
      </c>
      <c r="E55" s="64">
        <f t="shared" si="0"/>
        <v>8005.5710000000008</v>
      </c>
      <c r="F55" s="65">
        <v>60</v>
      </c>
      <c r="G55" s="66">
        <v>14.45</v>
      </c>
      <c r="H55" s="66">
        <v>15</v>
      </c>
      <c r="I55" s="64">
        <v>8210</v>
      </c>
      <c r="J55" s="64">
        <f t="shared" si="1"/>
        <v>8005.5710000000008</v>
      </c>
      <c r="K55" s="65">
        <v>92</v>
      </c>
      <c r="L55" s="68">
        <v>22.45</v>
      </c>
      <c r="M55" s="66">
        <v>23</v>
      </c>
      <c r="N55" s="64">
        <v>8210</v>
      </c>
      <c r="O55" s="64">
        <f t="shared" si="2"/>
        <v>8005.5710000000008</v>
      </c>
    </row>
    <row r="56" spans="1:18" ht="18" customHeight="1">
      <c r="A56" s="61">
        <v>29</v>
      </c>
      <c r="B56" s="66">
        <v>7</v>
      </c>
      <c r="C56" s="69">
        <v>7.15</v>
      </c>
      <c r="D56" s="64">
        <v>8210</v>
      </c>
      <c r="E56" s="64">
        <f t="shared" si="0"/>
        <v>8005.5710000000008</v>
      </c>
      <c r="F56" s="65">
        <v>61</v>
      </c>
      <c r="G56" s="66">
        <v>15</v>
      </c>
      <c r="H56" s="66">
        <v>15.15</v>
      </c>
      <c r="I56" s="64">
        <v>8210</v>
      </c>
      <c r="J56" s="64">
        <f t="shared" si="1"/>
        <v>8005.5710000000008</v>
      </c>
      <c r="K56" s="65">
        <v>93</v>
      </c>
      <c r="L56" s="68">
        <v>23</v>
      </c>
      <c r="M56" s="66">
        <v>23.15</v>
      </c>
      <c r="N56" s="64">
        <v>8210</v>
      </c>
      <c r="O56" s="64">
        <f t="shared" si="2"/>
        <v>8005.5710000000008</v>
      </c>
    </row>
    <row r="57" spans="1:18" ht="18" customHeight="1">
      <c r="A57" s="61">
        <v>30</v>
      </c>
      <c r="B57" s="63">
        <v>7.15</v>
      </c>
      <c r="C57" s="68">
        <v>7.3</v>
      </c>
      <c r="D57" s="64">
        <v>8210</v>
      </c>
      <c r="E57" s="64">
        <f t="shared" si="0"/>
        <v>8005.5710000000008</v>
      </c>
      <c r="F57" s="65">
        <v>62</v>
      </c>
      <c r="G57" s="66">
        <v>15.15</v>
      </c>
      <c r="H57" s="66">
        <v>15.3</v>
      </c>
      <c r="I57" s="64">
        <v>8210</v>
      </c>
      <c r="J57" s="64">
        <f t="shared" si="1"/>
        <v>8005.5710000000008</v>
      </c>
      <c r="K57" s="65">
        <v>94</v>
      </c>
      <c r="L57" s="66">
        <v>23.15</v>
      </c>
      <c r="M57" s="66">
        <v>23.3</v>
      </c>
      <c r="N57" s="64">
        <v>8210</v>
      </c>
      <c r="O57" s="64">
        <f t="shared" si="2"/>
        <v>8005.5710000000008</v>
      </c>
    </row>
    <row r="58" spans="1:18" ht="18" customHeight="1">
      <c r="A58" s="61">
        <v>31</v>
      </c>
      <c r="B58" s="66">
        <v>7.3</v>
      </c>
      <c r="C58" s="69">
        <v>7.45</v>
      </c>
      <c r="D58" s="64">
        <v>8210</v>
      </c>
      <c r="E58" s="64">
        <f t="shared" si="0"/>
        <v>8005.5710000000008</v>
      </c>
      <c r="F58" s="65">
        <v>63</v>
      </c>
      <c r="G58" s="66">
        <v>15.3</v>
      </c>
      <c r="H58" s="66">
        <v>15.45</v>
      </c>
      <c r="I58" s="64">
        <v>8210</v>
      </c>
      <c r="J58" s="64">
        <f t="shared" si="1"/>
        <v>8005.5710000000008</v>
      </c>
      <c r="K58" s="65">
        <v>95</v>
      </c>
      <c r="L58" s="66">
        <v>23.3</v>
      </c>
      <c r="M58" s="66">
        <v>23.45</v>
      </c>
      <c r="N58" s="64">
        <v>8210</v>
      </c>
      <c r="O58" s="64">
        <f t="shared" si="2"/>
        <v>8005.5710000000008</v>
      </c>
      <c r="Q58" s="43">
        <f>AVERAGE(N28:N59,I28:I59,D28:D59)/1000</f>
        <v>8.2100000000000009</v>
      </c>
    </row>
    <row r="59" spans="1:18" ht="18" customHeight="1" thickBot="1">
      <c r="A59" s="61">
        <v>32</v>
      </c>
      <c r="B59" s="63">
        <v>7.45</v>
      </c>
      <c r="C59" s="68">
        <v>8</v>
      </c>
      <c r="D59" s="64">
        <v>8210</v>
      </c>
      <c r="E59" s="64">
        <f t="shared" si="0"/>
        <v>8005.5710000000008</v>
      </c>
      <c r="F59" s="65">
        <v>64</v>
      </c>
      <c r="G59" s="66">
        <v>15.45</v>
      </c>
      <c r="H59" s="66">
        <v>16</v>
      </c>
      <c r="I59" s="64">
        <v>8210</v>
      </c>
      <c r="J59" s="64">
        <f t="shared" si="1"/>
        <v>8005.5710000000008</v>
      </c>
      <c r="K59" s="70">
        <v>96</v>
      </c>
      <c r="L59" s="66">
        <v>23.45</v>
      </c>
      <c r="M59" s="71">
        <v>24</v>
      </c>
      <c r="N59" s="64">
        <v>8210</v>
      </c>
      <c r="O59" s="64">
        <f t="shared" si="2"/>
        <v>8005.5710000000008</v>
      </c>
    </row>
    <row r="60" spans="1:18" ht="18" customHeight="1" thickTop="1">
      <c r="A60" s="72"/>
      <c r="B60" s="73"/>
      <c r="C60" s="74"/>
      <c r="D60" s="75">
        <f>SUM(D28:D59)</f>
        <v>262720</v>
      </c>
      <c r="E60" s="76">
        <f>SUM(E28:E59)</f>
        <v>256178.27199999994</v>
      </c>
      <c r="F60" s="77"/>
      <c r="G60" s="78"/>
      <c r="H60" s="78"/>
      <c r="I60" s="76">
        <f>SUM(I28:I59)</f>
        <v>262720</v>
      </c>
      <c r="J60" s="75">
        <f>SUM(J28:J59)</f>
        <v>256178.27199999994</v>
      </c>
      <c r="K60" s="77"/>
      <c r="L60" s="78"/>
      <c r="M60" s="78"/>
      <c r="N60" s="75">
        <f>SUM(N28:N59)</f>
        <v>262720</v>
      </c>
      <c r="O60" s="76">
        <f>SUM(O28:O59)</f>
        <v>256178.27199999994</v>
      </c>
      <c r="P60" s="56"/>
      <c r="Q60" s="79"/>
      <c r="R60" s="56"/>
    </row>
    <row r="64" spans="1:18" ht="18" customHeight="1">
      <c r="A64" s="43" t="s">
        <v>147</v>
      </c>
      <c r="B64" s="43">
        <f>SUM(D60,I60,N60)/(4000*1000)</f>
        <v>0.19703999999999999</v>
      </c>
      <c r="C64" s="43">
        <f>ROUNDDOWN(SUM(E60,J60,O60)/(4000*1000),4)</f>
        <v>0.19209999999999999</v>
      </c>
    </row>
    <row r="66" spans="1:17" ht="18" customHeight="1">
      <c r="A66" s="44" t="s">
        <v>30</v>
      </c>
      <c r="D66" s="75"/>
      <c r="E66" s="80"/>
      <c r="J66" s="80"/>
      <c r="O66" s="80"/>
      <c r="Q66" s="80"/>
    </row>
    <row r="67" spans="1:17" ht="18" customHeight="1">
      <c r="D67" s="75"/>
      <c r="J67" s="80"/>
      <c r="Q67" s="80"/>
    </row>
    <row r="68" spans="1:17" ht="18" customHeight="1">
      <c r="A68" s="81" t="s">
        <v>131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Q68" s="80"/>
    </row>
    <row r="69" spans="1:17" ht="18" customHeight="1">
      <c r="A69" s="82" t="s">
        <v>32</v>
      </c>
      <c r="B69" s="82"/>
      <c r="C69" s="82"/>
      <c r="D69" s="75"/>
      <c r="E69" s="83"/>
      <c r="H69" s="80"/>
      <c r="J69" s="80"/>
    </row>
    <row r="70" spans="1:17" ht="18" customHeight="1">
      <c r="D70" s="75"/>
      <c r="E70" s="80"/>
      <c r="H70" s="80"/>
      <c r="J70" s="80"/>
    </row>
    <row r="71" spans="1:17" ht="18" customHeight="1">
      <c r="D71" s="75"/>
      <c r="E71" s="80"/>
      <c r="H71" s="80"/>
      <c r="M71" s="49" t="s">
        <v>33</v>
      </c>
    </row>
    <row r="72" spans="1:17" ht="18" customHeight="1">
      <c r="D72" s="75"/>
      <c r="E72" s="80"/>
      <c r="H72" s="80"/>
    </row>
    <row r="73" spans="1:17" ht="18" customHeight="1">
      <c r="D73" s="75"/>
      <c r="E73" s="80"/>
      <c r="H73" s="80"/>
    </row>
    <row r="74" spans="1:17" ht="18" customHeight="1">
      <c r="D74" s="75"/>
      <c r="E74" s="80"/>
      <c r="H74" s="80"/>
    </row>
    <row r="75" spans="1:17" ht="18" customHeight="1">
      <c r="D75" s="75"/>
      <c r="E75" s="80"/>
      <c r="H75" s="80"/>
    </row>
    <row r="76" spans="1:17" ht="18" customHeight="1">
      <c r="D76" s="75"/>
      <c r="E76" s="80"/>
      <c r="H76" s="80"/>
    </row>
    <row r="77" spans="1:17" ht="18" customHeight="1">
      <c r="D77" s="75"/>
      <c r="E77" s="80"/>
      <c r="H77" s="80"/>
    </row>
    <row r="78" spans="1:17" ht="18" customHeight="1">
      <c r="D78" s="75"/>
      <c r="E78" s="80"/>
      <c r="H78" s="80"/>
    </row>
    <row r="79" spans="1:17" ht="18" customHeight="1">
      <c r="D79" s="75"/>
      <c r="E79" s="80"/>
      <c r="H79" s="80"/>
    </row>
    <row r="80" spans="1:17" ht="18" customHeight="1">
      <c r="D80" s="75"/>
      <c r="E80" s="80"/>
      <c r="H80" s="80"/>
    </row>
    <row r="81" spans="4:8" ht="18" customHeight="1">
      <c r="D81" s="75"/>
      <c r="E81" s="80"/>
      <c r="H81" s="80"/>
    </row>
    <row r="82" spans="4:8" ht="18" customHeight="1">
      <c r="D82" s="75"/>
      <c r="E82" s="80"/>
      <c r="H82" s="80"/>
    </row>
    <row r="83" spans="4:8" ht="18" customHeight="1">
      <c r="D83" s="75"/>
      <c r="E83" s="80"/>
      <c r="H83" s="80"/>
    </row>
    <row r="84" spans="4:8" ht="18" customHeight="1">
      <c r="D84" s="75"/>
      <c r="E84" s="80"/>
      <c r="H84" s="80"/>
    </row>
    <row r="85" spans="4:8" ht="18" customHeight="1">
      <c r="D85" s="75"/>
      <c r="E85" s="80"/>
      <c r="H85" s="80"/>
    </row>
    <row r="86" spans="4:8" ht="18" customHeight="1">
      <c r="D86" s="75"/>
      <c r="E86" s="80"/>
      <c r="H86" s="80"/>
    </row>
    <row r="87" spans="4:8" ht="18" customHeight="1">
      <c r="D87" s="75"/>
      <c r="E87" s="80"/>
      <c r="H87" s="80"/>
    </row>
    <row r="88" spans="4:8" ht="18" customHeight="1">
      <c r="D88" s="75"/>
      <c r="E88" s="80"/>
      <c r="H88" s="80"/>
    </row>
    <row r="89" spans="4:8" ht="18" customHeight="1">
      <c r="D89" s="75"/>
      <c r="E89" s="80"/>
      <c r="H89" s="80"/>
    </row>
    <row r="90" spans="4:8" ht="18" customHeight="1">
      <c r="D90" s="75"/>
      <c r="E90" s="80"/>
      <c r="H90" s="80"/>
    </row>
    <row r="91" spans="4:8" ht="18" customHeight="1">
      <c r="D91" s="75"/>
      <c r="E91" s="80"/>
      <c r="H91" s="80"/>
    </row>
    <row r="92" spans="4:8" ht="18" customHeight="1">
      <c r="D92" s="75"/>
      <c r="E92" s="80"/>
      <c r="H92" s="80"/>
    </row>
    <row r="93" spans="4:8" ht="18" customHeight="1">
      <c r="D93" s="75"/>
      <c r="E93" s="80"/>
      <c r="H93" s="80"/>
    </row>
    <row r="94" spans="4:8" ht="18" customHeight="1">
      <c r="D94" s="84"/>
      <c r="E94" s="80"/>
      <c r="H94" s="80"/>
    </row>
    <row r="95" spans="4:8" ht="18" customHeight="1">
      <c r="E95" s="80"/>
      <c r="H95" s="80"/>
    </row>
    <row r="96" spans="4:8" ht="18" customHeight="1">
      <c r="E96" s="80"/>
      <c r="H96" s="80"/>
    </row>
    <row r="97" spans="4:8" ht="18" customHeight="1">
      <c r="E97" s="80"/>
      <c r="H97" s="80"/>
    </row>
    <row r="98" spans="4:8" ht="18" customHeight="1">
      <c r="D98" s="85"/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4" workbookViewId="0">
      <selection activeCell="R58" sqref="R58"/>
    </sheetView>
  </sheetViews>
  <sheetFormatPr defaultColWidth="11" defaultRowHeight="16.5" customHeight="1"/>
  <cols>
    <col min="1" max="3" width="11" style="43"/>
    <col min="4" max="4" width="11.140625" style="43" customWidth="1"/>
    <col min="5" max="8" width="11" style="43"/>
    <col min="9" max="9" width="11.28515625" style="43" customWidth="1"/>
    <col min="10" max="13" width="11" style="43"/>
    <col min="14" max="14" width="11.5703125" style="43" customWidth="1"/>
    <col min="15" max="16384" width="11" style="43"/>
  </cols>
  <sheetData>
    <row r="2" spans="1:15" ht="16.5" customHeight="1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4" spans="1:15" ht="16.5" customHeight="1">
      <c r="A4" s="44" t="s">
        <v>148</v>
      </c>
      <c r="B4" s="44"/>
      <c r="C4" s="44"/>
      <c r="D4" s="44"/>
      <c r="E4" s="44"/>
      <c r="F4" s="44"/>
      <c r="G4" s="44"/>
      <c r="H4" s="44"/>
      <c r="I4" s="44"/>
    </row>
    <row r="5" spans="1:15" ht="16.5" customHeight="1">
      <c r="A5" s="44"/>
    </row>
    <row r="6" spans="1:15" ht="16.5" customHeight="1">
      <c r="A6" s="44" t="s">
        <v>2</v>
      </c>
    </row>
    <row r="7" spans="1:15" ht="16.5" customHeight="1">
      <c r="A7" s="44" t="s">
        <v>3</v>
      </c>
    </row>
    <row r="8" spans="1:15" ht="16.5" customHeight="1">
      <c r="A8" s="44" t="s">
        <v>4</v>
      </c>
      <c r="H8" s="45"/>
    </row>
    <row r="9" spans="1:15" ht="16.5" customHeight="1">
      <c r="A9" s="44" t="s">
        <v>5</v>
      </c>
    </row>
    <row r="10" spans="1:15" ht="16.5" customHeight="1">
      <c r="A10" s="44" t="s">
        <v>6</v>
      </c>
    </row>
    <row r="11" spans="1:15" ht="16.5" customHeight="1">
      <c r="A11" s="44"/>
      <c r="G11" s="46"/>
    </row>
    <row r="12" spans="1:15" ht="16.5" customHeight="1">
      <c r="A12" s="44" t="s">
        <v>149</v>
      </c>
      <c r="N12" s="44" t="s">
        <v>150</v>
      </c>
    </row>
    <row r="13" spans="1:15" ht="16.5" customHeight="1">
      <c r="A13" s="44"/>
    </row>
    <row r="14" spans="1:15" ht="16.5" customHeight="1">
      <c r="A14" s="44" t="s">
        <v>9</v>
      </c>
      <c r="N14" s="47" t="s">
        <v>10</v>
      </c>
      <c r="O14" s="48" t="s">
        <v>11</v>
      </c>
    </row>
    <row r="15" spans="1:15" ht="16.5" customHeight="1">
      <c r="N15" s="47"/>
      <c r="O15" s="48"/>
    </row>
    <row r="16" spans="1:15" ht="16.5" customHeight="1">
      <c r="A16" s="49" t="s">
        <v>12</v>
      </c>
      <c r="N16" s="50"/>
      <c r="O16" s="51"/>
    </row>
    <row r="17" spans="1:15" ht="16.5" customHeight="1">
      <c r="A17" s="49" t="s">
        <v>13</v>
      </c>
      <c r="N17" s="52" t="s">
        <v>14</v>
      </c>
      <c r="O17" s="53" t="s">
        <v>129</v>
      </c>
    </row>
    <row r="18" spans="1:15" ht="16.5" customHeight="1">
      <c r="A18" s="49" t="s">
        <v>16</v>
      </c>
      <c r="N18" s="52"/>
      <c r="O18" s="54"/>
    </row>
    <row r="19" spans="1:15" ht="16.5" customHeight="1">
      <c r="A19" s="49" t="s">
        <v>17</v>
      </c>
      <c r="N19" s="52"/>
      <c r="O19" s="54"/>
    </row>
    <row r="20" spans="1:15" ht="16.5" customHeight="1">
      <c r="A20" s="49" t="s">
        <v>18</v>
      </c>
      <c r="N20" s="52"/>
      <c r="O20" s="55"/>
    </row>
    <row r="21" spans="1:15" ht="16.5" customHeight="1">
      <c r="A21" s="44" t="s">
        <v>19</v>
      </c>
      <c r="C21" s="42" t="s">
        <v>20</v>
      </c>
      <c r="D21" s="42"/>
      <c r="N21" s="56"/>
      <c r="O21" s="56"/>
    </row>
    <row r="23" spans="1:15" ht="16.5" customHeight="1">
      <c r="A23" s="44" t="s">
        <v>21</v>
      </c>
      <c r="E23" s="44" t="s">
        <v>22</v>
      </c>
    </row>
    <row r="24" spans="1:15" ht="16.5" customHeight="1">
      <c r="G24" s="44" t="s">
        <v>23</v>
      </c>
    </row>
    <row r="25" spans="1:15" ht="16.5" customHeight="1">
      <c r="A25" s="57"/>
      <c r="B25" s="58" t="s">
        <v>24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</row>
    <row r="26" spans="1:15" ht="16.5" customHeight="1">
      <c r="A26" s="59" t="s">
        <v>25</v>
      </c>
      <c r="B26" s="60" t="s">
        <v>26</v>
      </c>
      <c r="C26" s="60"/>
      <c r="D26" s="59" t="s">
        <v>27</v>
      </c>
      <c r="E26" s="59" t="s">
        <v>28</v>
      </c>
      <c r="F26" s="59" t="s">
        <v>25</v>
      </c>
      <c r="G26" s="60" t="s">
        <v>26</v>
      </c>
      <c r="H26" s="60"/>
      <c r="I26" s="59" t="s">
        <v>27</v>
      </c>
      <c r="J26" s="59" t="s">
        <v>28</v>
      </c>
      <c r="K26" s="59" t="s">
        <v>25</v>
      </c>
      <c r="L26" s="60" t="s">
        <v>26</v>
      </c>
      <c r="M26" s="60"/>
      <c r="N26" s="59" t="s">
        <v>27</v>
      </c>
      <c r="O26" s="59" t="s">
        <v>28</v>
      </c>
    </row>
    <row r="27" spans="1:15" ht="16.5" customHeight="1">
      <c r="A27" s="59"/>
      <c r="B27" s="60" t="s">
        <v>29</v>
      </c>
      <c r="C27" s="60" t="s">
        <v>2</v>
      </c>
      <c r="D27" s="59"/>
      <c r="E27" s="59"/>
      <c r="F27" s="59"/>
      <c r="G27" s="60" t="s">
        <v>29</v>
      </c>
      <c r="H27" s="60" t="s">
        <v>2</v>
      </c>
      <c r="I27" s="59"/>
      <c r="J27" s="59"/>
      <c r="K27" s="59"/>
      <c r="L27" s="60" t="s">
        <v>29</v>
      </c>
      <c r="M27" s="60" t="s">
        <v>2</v>
      </c>
      <c r="N27" s="59"/>
      <c r="O27" s="59"/>
    </row>
    <row r="28" spans="1:15" ht="16.5" customHeight="1">
      <c r="A28" s="61">
        <v>1</v>
      </c>
      <c r="B28" s="62">
        <v>0</v>
      </c>
      <c r="C28" s="63">
        <v>0.15</v>
      </c>
      <c r="D28" s="64">
        <v>8210</v>
      </c>
      <c r="E28" s="64">
        <f t="shared" ref="E28:E59" si="0">D28*(100-2.49)/100</f>
        <v>8005.5710000000008</v>
      </c>
      <c r="F28" s="65">
        <v>33</v>
      </c>
      <c r="G28" s="66">
        <v>8</v>
      </c>
      <c r="H28" s="66">
        <v>8.15</v>
      </c>
      <c r="I28" s="64">
        <v>8210</v>
      </c>
      <c r="J28" s="64">
        <f t="shared" ref="J28:J59" si="1">I28*(100-2.49)/100</f>
        <v>8005.5710000000008</v>
      </c>
      <c r="K28" s="65">
        <v>65</v>
      </c>
      <c r="L28" s="66">
        <v>16</v>
      </c>
      <c r="M28" s="66">
        <v>16.149999999999999</v>
      </c>
      <c r="N28" s="64">
        <v>8210</v>
      </c>
      <c r="O28" s="64">
        <f t="shared" ref="O28:O59" si="2">N28*(100-2.49)/100</f>
        <v>8005.5710000000008</v>
      </c>
    </row>
    <row r="29" spans="1:15" ht="16.5" customHeight="1">
      <c r="A29" s="61">
        <v>2</v>
      </c>
      <c r="B29" s="61">
        <v>0.15</v>
      </c>
      <c r="C29" s="67">
        <v>0.3</v>
      </c>
      <c r="D29" s="64">
        <v>8210</v>
      </c>
      <c r="E29" s="64">
        <f t="shared" si="0"/>
        <v>8005.5710000000008</v>
      </c>
      <c r="F29" s="65">
        <v>34</v>
      </c>
      <c r="G29" s="66">
        <v>8.15</v>
      </c>
      <c r="H29" s="66">
        <v>8.3000000000000007</v>
      </c>
      <c r="I29" s="64">
        <v>8210</v>
      </c>
      <c r="J29" s="64">
        <f t="shared" si="1"/>
        <v>8005.5710000000008</v>
      </c>
      <c r="K29" s="65">
        <v>66</v>
      </c>
      <c r="L29" s="66">
        <v>16.149999999999999</v>
      </c>
      <c r="M29" s="66">
        <v>16.3</v>
      </c>
      <c r="N29" s="64">
        <v>8210</v>
      </c>
      <c r="O29" s="64">
        <f t="shared" si="2"/>
        <v>8005.5710000000008</v>
      </c>
    </row>
    <row r="30" spans="1:15" ht="16.5" customHeight="1">
      <c r="A30" s="61">
        <v>3</v>
      </c>
      <c r="B30" s="67">
        <v>0.3</v>
      </c>
      <c r="C30" s="63">
        <v>0.45</v>
      </c>
      <c r="D30" s="64">
        <v>8210</v>
      </c>
      <c r="E30" s="64">
        <f t="shared" si="0"/>
        <v>8005.5710000000008</v>
      </c>
      <c r="F30" s="65">
        <v>35</v>
      </c>
      <c r="G30" s="66">
        <v>8.3000000000000007</v>
      </c>
      <c r="H30" s="66">
        <v>8.4499999999999993</v>
      </c>
      <c r="I30" s="64">
        <v>8210</v>
      </c>
      <c r="J30" s="64">
        <f t="shared" si="1"/>
        <v>8005.5710000000008</v>
      </c>
      <c r="K30" s="65">
        <v>67</v>
      </c>
      <c r="L30" s="66">
        <v>16.3</v>
      </c>
      <c r="M30" s="66">
        <v>16.45</v>
      </c>
      <c r="N30" s="64">
        <v>8210</v>
      </c>
      <c r="O30" s="64">
        <f t="shared" si="2"/>
        <v>8005.5710000000008</v>
      </c>
    </row>
    <row r="31" spans="1:15" ht="16.5" customHeight="1">
      <c r="A31" s="61">
        <v>4</v>
      </c>
      <c r="B31" s="61">
        <v>0.45</v>
      </c>
      <c r="C31" s="66">
        <v>1</v>
      </c>
      <c r="D31" s="64">
        <v>8210</v>
      </c>
      <c r="E31" s="64">
        <f t="shared" si="0"/>
        <v>8005.5710000000008</v>
      </c>
      <c r="F31" s="65">
        <v>36</v>
      </c>
      <c r="G31" s="66">
        <v>8.4499999999999993</v>
      </c>
      <c r="H31" s="66">
        <v>9</v>
      </c>
      <c r="I31" s="64">
        <v>8210</v>
      </c>
      <c r="J31" s="64">
        <f t="shared" si="1"/>
        <v>8005.5710000000008</v>
      </c>
      <c r="K31" s="65">
        <v>68</v>
      </c>
      <c r="L31" s="66">
        <v>16.45</v>
      </c>
      <c r="M31" s="66">
        <v>17</v>
      </c>
      <c r="N31" s="64">
        <v>8210</v>
      </c>
      <c r="O31" s="64">
        <f t="shared" si="2"/>
        <v>8005.5710000000008</v>
      </c>
    </row>
    <row r="32" spans="1:15" ht="16.5" customHeight="1">
      <c r="A32" s="61">
        <v>5</v>
      </c>
      <c r="B32" s="66">
        <v>1</v>
      </c>
      <c r="C32" s="63">
        <v>1.1499999999999999</v>
      </c>
      <c r="D32" s="64">
        <v>8210</v>
      </c>
      <c r="E32" s="64">
        <f t="shared" si="0"/>
        <v>8005.5710000000008</v>
      </c>
      <c r="F32" s="65">
        <v>37</v>
      </c>
      <c r="G32" s="66">
        <v>9</v>
      </c>
      <c r="H32" s="66">
        <v>9.15</v>
      </c>
      <c r="I32" s="64">
        <v>8210</v>
      </c>
      <c r="J32" s="64">
        <f t="shared" si="1"/>
        <v>8005.5710000000008</v>
      </c>
      <c r="K32" s="65">
        <v>69</v>
      </c>
      <c r="L32" s="66">
        <v>17</v>
      </c>
      <c r="M32" s="66">
        <v>17.149999999999999</v>
      </c>
      <c r="N32" s="64">
        <v>8210</v>
      </c>
      <c r="O32" s="64">
        <f t="shared" si="2"/>
        <v>8005.5710000000008</v>
      </c>
    </row>
    <row r="33" spans="1:15" ht="16.5" customHeight="1">
      <c r="A33" s="61">
        <v>6</v>
      </c>
      <c r="B33" s="63">
        <v>1.1499999999999999</v>
      </c>
      <c r="C33" s="66">
        <v>1.3</v>
      </c>
      <c r="D33" s="64">
        <v>8210</v>
      </c>
      <c r="E33" s="64">
        <f t="shared" si="0"/>
        <v>8005.5710000000008</v>
      </c>
      <c r="F33" s="65">
        <v>38</v>
      </c>
      <c r="G33" s="66">
        <v>9.15</v>
      </c>
      <c r="H33" s="66">
        <v>9.3000000000000007</v>
      </c>
      <c r="I33" s="64">
        <v>8210</v>
      </c>
      <c r="J33" s="64">
        <f t="shared" si="1"/>
        <v>8005.5710000000008</v>
      </c>
      <c r="K33" s="65">
        <v>70</v>
      </c>
      <c r="L33" s="66">
        <v>17.149999999999999</v>
      </c>
      <c r="M33" s="66">
        <v>17.3</v>
      </c>
      <c r="N33" s="64">
        <v>8210</v>
      </c>
      <c r="O33" s="64">
        <f t="shared" si="2"/>
        <v>8005.5710000000008</v>
      </c>
    </row>
    <row r="34" spans="1:15" ht="16.5" customHeight="1">
      <c r="A34" s="61">
        <v>7</v>
      </c>
      <c r="B34" s="67">
        <v>1.3</v>
      </c>
      <c r="C34" s="63">
        <v>1.45</v>
      </c>
      <c r="D34" s="64">
        <v>8210</v>
      </c>
      <c r="E34" s="64">
        <f t="shared" si="0"/>
        <v>8005.5710000000008</v>
      </c>
      <c r="F34" s="65">
        <v>39</v>
      </c>
      <c r="G34" s="66">
        <v>9.3000000000000007</v>
      </c>
      <c r="H34" s="66">
        <v>9.4499999999999993</v>
      </c>
      <c r="I34" s="64">
        <v>8210</v>
      </c>
      <c r="J34" s="64">
        <f t="shared" si="1"/>
        <v>8005.5710000000008</v>
      </c>
      <c r="K34" s="65">
        <v>71</v>
      </c>
      <c r="L34" s="66">
        <v>17.3</v>
      </c>
      <c r="M34" s="66">
        <v>17.45</v>
      </c>
      <c r="N34" s="64">
        <v>8210</v>
      </c>
      <c r="O34" s="64">
        <f t="shared" si="2"/>
        <v>8005.5710000000008</v>
      </c>
    </row>
    <row r="35" spans="1:15" ht="16.5" customHeight="1">
      <c r="A35" s="61">
        <v>8</v>
      </c>
      <c r="B35" s="61">
        <v>1.45</v>
      </c>
      <c r="C35" s="66">
        <v>2</v>
      </c>
      <c r="D35" s="64">
        <v>8210</v>
      </c>
      <c r="E35" s="64">
        <f t="shared" si="0"/>
        <v>8005.5710000000008</v>
      </c>
      <c r="F35" s="65">
        <v>40</v>
      </c>
      <c r="G35" s="66">
        <v>9.4499999999999993</v>
      </c>
      <c r="H35" s="66">
        <v>10</v>
      </c>
      <c r="I35" s="64">
        <v>8210</v>
      </c>
      <c r="J35" s="64">
        <f t="shared" si="1"/>
        <v>8005.5710000000008</v>
      </c>
      <c r="K35" s="65">
        <v>72</v>
      </c>
      <c r="L35" s="68">
        <v>17.45</v>
      </c>
      <c r="M35" s="66">
        <v>18</v>
      </c>
      <c r="N35" s="64">
        <v>8210</v>
      </c>
      <c r="O35" s="64">
        <f t="shared" si="2"/>
        <v>8005.5710000000008</v>
      </c>
    </row>
    <row r="36" spans="1:15" ht="16.5" customHeight="1">
      <c r="A36" s="61">
        <v>9</v>
      </c>
      <c r="B36" s="67">
        <v>2</v>
      </c>
      <c r="C36" s="63">
        <v>2.15</v>
      </c>
      <c r="D36" s="64">
        <v>8210</v>
      </c>
      <c r="E36" s="64">
        <f t="shared" si="0"/>
        <v>8005.5710000000008</v>
      </c>
      <c r="F36" s="65">
        <v>41</v>
      </c>
      <c r="G36" s="66">
        <v>10</v>
      </c>
      <c r="H36" s="68">
        <v>10.15</v>
      </c>
      <c r="I36" s="64">
        <v>8210</v>
      </c>
      <c r="J36" s="64">
        <f t="shared" si="1"/>
        <v>8005.5710000000008</v>
      </c>
      <c r="K36" s="65">
        <v>73</v>
      </c>
      <c r="L36" s="68">
        <v>18</v>
      </c>
      <c r="M36" s="66">
        <v>18.149999999999999</v>
      </c>
      <c r="N36" s="64">
        <v>8210</v>
      </c>
      <c r="O36" s="64">
        <f t="shared" si="2"/>
        <v>8005.5710000000008</v>
      </c>
    </row>
    <row r="37" spans="1:15" ht="16.5" customHeight="1">
      <c r="A37" s="61">
        <v>10</v>
      </c>
      <c r="B37" s="61">
        <v>2.15</v>
      </c>
      <c r="C37" s="66">
        <v>2.2999999999999998</v>
      </c>
      <c r="D37" s="64">
        <v>8210</v>
      </c>
      <c r="E37" s="64">
        <f t="shared" si="0"/>
        <v>8005.5710000000008</v>
      </c>
      <c r="F37" s="65">
        <v>42</v>
      </c>
      <c r="G37" s="66">
        <v>10.15</v>
      </c>
      <c r="H37" s="68">
        <v>10.3</v>
      </c>
      <c r="I37" s="64">
        <v>8210</v>
      </c>
      <c r="J37" s="64">
        <f t="shared" si="1"/>
        <v>8005.5710000000008</v>
      </c>
      <c r="K37" s="65">
        <v>74</v>
      </c>
      <c r="L37" s="68">
        <v>18.149999999999999</v>
      </c>
      <c r="M37" s="66">
        <v>18.3</v>
      </c>
      <c r="N37" s="64">
        <v>8210</v>
      </c>
      <c r="O37" s="64">
        <f t="shared" si="2"/>
        <v>8005.5710000000008</v>
      </c>
    </row>
    <row r="38" spans="1:15" ht="16.5" customHeight="1">
      <c r="A38" s="61">
        <v>11</v>
      </c>
      <c r="B38" s="67">
        <v>2.2999999999999998</v>
      </c>
      <c r="C38" s="63">
        <v>2.4500000000000002</v>
      </c>
      <c r="D38" s="64">
        <v>8210</v>
      </c>
      <c r="E38" s="64">
        <f t="shared" si="0"/>
        <v>8005.5710000000008</v>
      </c>
      <c r="F38" s="65">
        <v>43</v>
      </c>
      <c r="G38" s="66">
        <v>10.3</v>
      </c>
      <c r="H38" s="68">
        <v>10.45</v>
      </c>
      <c r="I38" s="64">
        <v>8210</v>
      </c>
      <c r="J38" s="64">
        <f t="shared" si="1"/>
        <v>8005.5710000000008</v>
      </c>
      <c r="K38" s="65">
        <v>75</v>
      </c>
      <c r="L38" s="68">
        <v>18.3</v>
      </c>
      <c r="M38" s="66">
        <v>18.45</v>
      </c>
      <c r="N38" s="64">
        <v>8210</v>
      </c>
      <c r="O38" s="64">
        <f t="shared" si="2"/>
        <v>8005.5710000000008</v>
      </c>
    </row>
    <row r="39" spans="1:15" ht="16.5" customHeight="1">
      <c r="A39" s="61">
        <v>12</v>
      </c>
      <c r="B39" s="61">
        <v>2.4500000000000002</v>
      </c>
      <c r="C39" s="66">
        <v>3</v>
      </c>
      <c r="D39" s="64">
        <v>8210</v>
      </c>
      <c r="E39" s="64">
        <f t="shared" si="0"/>
        <v>8005.5710000000008</v>
      </c>
      <c r="F39" s="65">
        <v>44</v>
      </c>
      <c r="G39" s="66">
        <v>10.45</v>
      </c>
      <c r="H39" s="68">
        <v>11</v>
      </c>
      <c r="I39" s="64">
        <v>8210</v>
      </c>
      <c r="J39" s="64">
        <f t="shared" si="1"/>
        <v>8005.5710000000008</v>
      </c>
      <c r="K39" s="65">
        <v>76</v>
      </c>
      <c r="L39" s="68">
        <v>18.45</v>
      </c>
      <c r="M39" s="66">
        <v>19</v>
      </c>
      <c r="N39" s="64">
        <v>8210</v>
      </c>
      <c r="O39" s="64">
        <f t="shared" si="2"/>
        <v>8005.5710000000008</v>
      </c>
    </row>
    <row r="40" spans="1:15" ht="16.5" customHeight="1">
      <c r="A40" s="61">
        <v>13</v>
      </c>
      <c r="B40" s="67">
        <v>3</v>
      </c>
      <c r="C40" s="69">
        <v>3.15</v>
      </c>
      <c r="D40" s="64">
        <v>8210</v>
      </c>
      <c r="E40" s="64">
        <f t="shared" si="0"/>
        <v>8005.5710000000008</v>
      </c>
      <c r="F40" s="65">
        <v>45</v>
      </c>
      <c r="G40" s="66">
        <v>11</v>
      </c>
      <c r="H40" s="68">
        <v>11.15</v>
      </c>
      <c r="I40" s="64">
        <v>8210</v>
      </c>
      <c r="J40" s="64">
        <f t="shared" si="1"/>
        <v>8005.5710000000008</v>
      </c>
      <c r="K40" s="65">
        <v>77</v>
      </c>
      <c r="L40" s="68">
        <v>19</v>
      </c>
      <c r="M40" s="66">
        <v>19.149999999999999</v>
      </c>
      <c r="N40" s="64">
        <v>8210</v>
      </c>
      <c r="O40" s="64">
        <f t="shared" si="2"/>
        <v>8005.5710000000008</v>
      </c>
    </row>
    <row r="41" spans="1:15" ht="16.5" customHeight="1">
      <c r="A41" s="61">
        <v>14</v>
      </c>
      <c r="B41" s="61">
        <v>3.15</v>
      </c>
      <c r="C41" s="68">
        <v>3.3</v>
      </c>
      <c r="D41" s="64">
        <v>8210</v>
      </c>
      <c r="E41" s="64">
        <f t="shared" si="0"/>
        <v>8005.5710000000008</v>
      </c>
      <c r="F41" s="65">
        <v>46</v>
      </c>
      <c r="G41" s="66">
        <v>11.15</v>
      </c>
      <c r="H41" s="68">
        <v>11.3</v>
      </c>
      <c r="I41" s="64">
        <v>8210</v>
      </c>
      <c r="J41" s="64">
        <f t="shared" si="1"/>
        <v>8005.5710000000008</v>
      </c>
      <c r="K41" s="65">
        <v>78</v>
      </c>
      <c r="L41" s="68">
        <v>19.149999999999999</v>
      </c>
      <c r="M41" s="66">
        <v>19.3</v>
      </c>
      <c r="N41" s="64">
        <v>8210</v>
      </c>
      <c r="O41" s="64">
        <f t="shared" si="2"/>
        <v>8005.5710000000008</v>
      </c>
    </row>
    <row r="42" spans="1:15" ht="16.5" customHeight="1">
      <c r="A42" s="61">
        <v>15</v>
      </c>
      <c r="B42" s="67">
        <v>3.3</v>
      </c>
      <c r="C42" s="69">
        <v>3.45</v>
      </c>
      <c r="D42" s="64">
        <v>8210</v>
      </c>
      <c r="E42" s="64">
        <f t="shared" si="0"/>
        <v>8005.5710000000008</v>
      </c>
      <c r="F42" s="65">
        <v>47</v>
      </c>
      <c r="G42" s="66">
        <v>11.3</v>
      </c>
      <c r="H42" s="68">
        <v>11.45</v>
      </c>
      <c r="I42" s="64">
        <v>8210</v>
      </c>
      <c r="J42" s="64">
        <f t="shared" si="1"/>
        <v>8005.5710000000008</v>
      </c>
      <c r="K42" s="65">
        <v>79</v>
      </c>
      <c r="L42" s="68">
        <v>19.3</v>
      </c>
      <c r="M42" s="66">
        <v>19.45</v>
      </c>
      <c r="N42" s="64">
        <v>8210</v>
      </c>
      <c r="O42" s="64">
        <f t="shared" si="2"/>
        <v>8005.5710000000008</v>
      </c>
    </row>
    <row r="43" spans="1:15" ht="16.5" customHeight="1">
      <c r="A43" s="61">
        <v>16</v>
      </c>
      <c r="B43" s="61">
        <v>3.45</v>
      </c>
      <c r="C43" s="68">
        <v>4</v>
      </c>
      <c r="D43" s="64">
        <v>8210</v>
      </c>
      <c r="E43" s="64">
        <f t="shared" si="0"/>
        <v>8005.5710000000008</v>
      </c>
      <c r="F43" s="65">
        <v>48</v>
      </c>
      <c r="G43" s="66">
        <v>11.45</v>
      </c>
      <c r="H43" s="68">
        <v>12</v>
      </c>
      <c r="I43" s="64">
        <v>8210</v>
      </c>
      <c r="J43" s="64">
        <f t="shared" si="1"/>
        <v>8005.5710000000008</v>
      </c>
      <c r="K43" s="65">
        <v>80</v>
      </c>
      <c r="L43" s="68">
        <v>19.45</v>
      </c>
      <c r="M43" s="66">
        <v>20</v>
      </c>
      <c r="N43" s="64">
        <v>8210</v>
      </c>
      <c r="O43" s="64">
        <f t="shared" si="2"/>
        <v>8005.5710000000008</v>
      </c>
    </row>
    <row r="44" spans="1:15" ht="16.5" customHeight="1">
      <c r="A44" s="61">
        <v>17</v>
      </c>
      <c r="B44" s="67">
        <v>4</v>
      </c>
      <c r="C44" s="69">
        <v>4.1500000000000004</v>
      </c>
      <c r="D44" s="64">
        <v>8210</v>
      </c>
      <c r="E44" s="64">
        <f t="shared" si="0"/>
        <v>8005.5710000000008</v>
      </c>
      <c r="F44" s="65">
        <v>49</v>
      </c>
      <c r="G44" s="66">
        <v>12</v>
      </c>
      <c r="H44" s="68">
        <v>12.15</v>
      </c>
      <c r="I44" s="64">
        <v>8210</v>
      </c>
      <c r="J44" s="64">
        <f t="shared" si="1"/>
        <v>8005.5710000000008</v>
      </c>
      <c r="K44" s="65">
        <v>81</v>
      </c>
      <c r="L44" s="68">
        <v>20</v>
      </c>
      <c r="M44" s="66">
        <v>20.149999999999999</v>
      </c>
      <c r="N44" s="64">
        <v>8210</v>
      </c>
      <c r="O44" s="64">
        <f t="shared" si="2"/>
        <v>8005.5710000000008</v>
      </c>
    </row>
    <row r="45" spans="1:15" ht="16.5" customHeight="1">
      <c r="A45" s="61">
        <v>18</v>
      </c>
      <c r="B45" s="61">
        <v>4.1500000000000004</v>
      </c>
      <c r="C45" s="68">
        <v>4.3</v>
      </c>
      <c r="D45" s="64">
        <v>8210</v>
      </c>
      <c r="E45" s="64">
        <f t="shared" si="0"/>
        <v>8005.5710000000008</v>
      </c>
      <c r="F45" s="65">
        <v>50</v>
      </c>
      <c r="G45" s="66">
        <v>12.15</v>
      </c>
      <c r="H45" s="68">
        <v>12.3</v>
      </c>
      <c r="I45" s="64">
        <v>8210</v>
      </c>
      <c r="J45" s="64">
        <f t="shared" si="1"/>
        <v>8005.5710000000008</v>
      </c>
      <c r="K45" s="65">
        <v>82</v>
      </c>
      <c r="L45" s="68">
        <v>20.149999999999999</v>
      </c>
      <c r="M45" s="66">
        <v>20.3</v>
      </c>
      <c r="N45" s="64">
        <v>8210</v>
      </c>
      <c r="O45" s="64">
        <f t="shared" si="2"/>
        <v>8005.5710000000008</v>
      </c>
    </row>
    <row r="46" spans="1:15" ht="16.5" customHeight="1">
      <c r="A46" s="61">
        <v>19</v>
      </c>
      <c r="B46" s="67">
        <v>4.3</v>
      </c>
      <c r="C46" s="69">
        <v>4.45</v>
      </c>
      <c r="D46" s="64">
        <v>8210</v>
      </c>
      <c r="E46" s="64">
        <f t="shared" si="0"/>
        <v>8005.5710000000008</v>
      </c>
      <c r="F46" s="65">
        <v>51</v>
      </c>
      <c r="G46" s="66">
        <v>12.3</v>
      </c>
      <c r="H46" s="68">
        <v>12.45</v>
      </c>
      <c r="I46" s="64">
        <v>8210</v>
      </c>
      <c r="J46" s="64">
        <f t="shared" si="1"/>
        <v>8005.5710000000008</v>
      </c>
      <c r="K46" s="65">
        <v>83</v>
      </c>
      <c r="L46" s="68">
        <v>20.3</v>
      </c>
      <c r="M46" s="66">
        <v>20.45</v>
      </c>
      <c r="N46" s="64">
        <v>8210</v>
      </c>
      <c r="O46" s="64">
        <f t="shared" si="2"/>
        <v>8005.5710000000008</v>
      </c>
    </row>
    <row r="47" spans="1:15" ht="16.5" customHeight="1">
      <c r="A47" s="61">
        <v>20</v>
      </c>
      <c r="B47" s="61">
        <v>4.45</v>
      </c>
      <c r="C47" s="68">
        <v>5</v>
      </c>
      <c r="D47" s="64">
        <v>8210</v>
      </c>
      <c r="E47" s="64">
        <f t="shared" si="0"/>
        <v>8005.5710000000008</v>
      </c>
      <c r="F47" s="65">
        <v>52</v>
      </c>
      <c r="G47" s="66">
        <v>12.45</v>
      </c>
      <c r="H47" s="68">
        <v>13</v>
      </c>
      <c r="I47" s="64">
        <v>8210</v>
      </c>
      <c r="J47" s="64">
        <f t="shared" si="1"/>
        <v>8005.5710000000008</v>
      </c>
      <c r="K47" s="65">
        <v>84</v>
      </c>
      <c r="L47" s="68">
        <v>20.45</v>
      </c>
      <c r="M47" s="66">
        <v>21</v>
      </c>
      <c r="N47" s="64">
        <v>8210</v>
      </c>
      <c r="O47" s="64">
        <f t="shared" si="2"/>
        <v>8005.5710000000008</v>
      </c>
    </row>
    <row r="48" spans="1:15" ht="16.5" customHeight="1">
      <c r="A48" s="61">
        <v>21</v>
      </c>
      <c r="B48" s="66">
        <v>5</v>
      </c>
      <c r="C48" s="69">
        <v>5.15</v>
      </c>
      <c r="D48" s="64">
        <v>8210</v>
      </c>
      <c r="E48" s="64">
        <f t="shared" si="0"/>
        <v>8005.5710000000008</v>
      </c>
      <c r="F48" s="65">
        <v>53</v>
      </c>
      <c r="G48" s="66">
        <v>13</v>
      </c>
      <c r="H48" s="68">
        <v>13.15</v>
      </c>
      <c r="I48" s="64">
        <v>8210</v>
      </c>
      <c r="J48" s="64">
        <f t="shared" si="1"/>
        <v>8005.5710000000008</v>
      </c>
      <c r="K48" s="65">
        <v>85</v>
      </c>
      <c r="L48" s="68">
        <v>21</v>
      </c>
      <c r="M48" s="66">
        <v>21.15</v>
      </c>
      <c r="N48" s="64">
        <v>8210</v>
      </c>
      <c r="O48" s="64">
        <f t="shared" si="2"/>
        <v>8005.5710000000008</v>
      </c>
    </row>
    <row r="49" spans="1:18" ht="16.5" customHeight="1">
      <c r="A49" s="61">
        <v>22</v>
      </c>
      <c r="B49" s="63">
        <v>5.15</v>
      </c>
      <c r="C49" s="68">
        <v>5.3</v>
      </c>
      <c r="D49" s="64">
        <v>8210</v>
      </c>
      <c r="E49" s="64">
        <f t="shared" si="0"/>
        <v>8005.5710000000008</v>
      </c>
      <c r="F49" s="65">
        <v>54</v>
      </c>
      <c r="G49" s="66">
        <v>13.15</v>
      </c>
      <c r="H49" s="68">
        <v>13.3</v>
      </c>
      <c r="I49" s="64">
        <v>8210</v>
      </c>
      <c r="J49" s="64">
        <f t="shared" si="1"/>
        <v>8005.5710000000008</v>
      </c>
      <c r="K49" s="65">
        <v>86</v>
      </c>
      <c r="L49" s="68">
        <v>21.15</v>
      </c>
      <c r="M49" s="66">
        <v>21.3</v>
      </c>
      <c r="N49" s="64">
        <v>8210</v>
      </c>
      <c r="O49" s="64">
        <f t="shared" si="2"/>
        <v>8005.5710000000008</v>
      </c>
    </row>
    <row r="50" spans="1:18" ht="16.5" customHeight="1">
      <c r="A50" s="61">
        <v>23</v>
      </c>
      <c r="B50" s="66">
        <v>5.3</v>
      </c>
      <c r="C50" s="69">
        <v>5.45</v>
      </c>
      <c r="D50" s="64">
        <v>8210</v>
      </c>
      <c r="E50" s="64">
        <f t="shared" si="0"/>
        <v>8005.5710000000008</v>
      </c>
      <c r="F50" s="65">
        <v>55</v>
      </c>
      <c r="G50" s="66">
        <v>13.3</v>
      </c>
      <c r="H50" s="68">
        <v>13.45</v>
      </c>
      <c r="I50" s="64">
        <v>8210</v>
      </c>
      <c r="J50" s="64">
        <f t="shared" si="1"/>
        <v>8005.5710000000008</v>
      </c>
      <c r="K50" s="65">
        <v>87</v>
      </c>
      <c r="L50" s="68">
        <v>21.3</v>
      </c>
      <c r="M50" s="66">
        <v>21.45</v>
      </c>
      <c r="N50" s="64">
        <v>8210</v>
      </c>
      <c r="O50" s="64">
        <f t="shared" si="2"/>
        <v>8005.5710000000008</v>
      </c>
    </row>
    <row r="51" spans="1:18" ht="16.5" customHeight="1">
      <c r="A51" s="61">
        <v>24</v>
      </c>
      <c r="B51" s="63">
        <v>5.45</v>
      </c>
      <c r="C51" s="68">
        <v>6</v>
      </c>
      <c r="D51" s="64">
        <v>8210</v>
      </c>
      <c r="E51" s="64">
        <f t="shared" si="0"/>
        <v>8005.5710000000008</v>
      </c>
      <c r="F51" s="65">
        <v>56</v>
      </c>
      <c r="G51" s="66">
        <v>13.45</v>
      </c>
      <c r="H51" s="68">
        <v>14</v>
      </c>
      <c r="I51" s="64">
        <v>8210</v>
      </c>
      <c r="J51" s="64">
        <f t="shared" si="1"/>
        <v>8005.5710000000008</v>
      </c>
      <c r="K51" s="65">
        <v>88</v>
      </c>
      <c r="L51" s="68">
        <v>21.45</v>
      </c>
      <c r="M51" s="66">
        <v>22</v>
      </c>
      <c r="N51" s="64">
        <v>8210</v>
      </c>
      <c r="O51" s="64">
        <f t="shared" si="2"/>
        <v>8005.5710000000008</v>
      </c>
    </row>
    <row r="52" spans="1:18" ht="16.5" customHeight="1">
      <c r="A52" s="61">
        <v>25</v>
      </c>
      <c r="B52" s="66">
        <v>6</v>
      </c>
      <c r="C52" s="69">
        <v>6.15</v>
      </c>
      <c r="D52" s="64">
        <v>8210</v>
      </c>
      <c r="E52" s="64">
        <f t="shared" si="0"/>
        <v>8005.5710000000008</v>
      </c>
      <c r="F52" s="65">
        <v>57</v>
      </c>
      <c r="G52" s="66">
        <v>14</v>
      </c>
      <c r="H52" s="68">
        <v>14.15</v>
      </c>
      <c r="I52" s="64">
        <v>8210</v>
      </c>
      <c r="J52" s="64">
        <f t="shared" si="1"/>
        <v>8005.5710000000008</v>
      </c>
      <c r="K52" s="65">
        <v>89</v>
      </c>
      <c r="L52" s="68">
        <v>22</v>
      </c>
      <c r="M52" s="66">
        <v>22.15</v>
      </c>
      <c r="N52" s="64">
        <v>8210</v>
      </c>
      <c r="O52" s="64">
        <f t="shared" si="2"/>
        <v>8005.5710000000008</v>
      </c>
    </row>
    <row r="53" spans="1:18" ht="16.5" customHeight="1">
      <c r="A53" s="61">
        <v>26</v>
      </c>
      <c r="B53" s="63">
        <v>6.15</v>
      </c>
      <c r="C53" s="68">
        <v>6.3</v>
      </c>
      <c r="D53" s="64">
        <v>8210</v>
      </c>
      <c r="E53" s="64">
        <f t="shared" si="0"/>
        <v>8005.5710000000008</v>
      </c>
      <c r="F53" s="65">
        <v>58</v>
      </c>
      <c r="G53" s="66">
        <v>14.15</v>
      </c>
      <c r="H53" s="68">
        <v>14.3</v>
      </c>
      <c r="I53" s="64">
        <v>8210</v>
      </c>
      <c r="J53" s="64">
        <f t="shared" si="1"/>
        <v>8005.5710000000008</v>
      </c>
      <c r="K53" s="65">
        <v>90</v>
      </c>
      <c r="L53" s="68">
        <v>22.15</v>
      </c>
      <c r="M53" s="66">
        <v>22.3</v>
      </c>
      <c r="N53" s="64">
        <v>8210</v>
      </c>
      <c r="O53" s="64">
        <f t="shared" si="2"/>
        <v>8005.5710000000008</v>
      </c>
    </row>
    <row r="54" spans="1:18" ht="16.5" customHeight="1">
      <c r="A54" s="61">
        <v>27</v>
      </c>
      <c r="B54" s="66">
        <v>6.3</v>
      </c>
      <c r="C54" s="69">
        <v>6.45</v>
      </c>
      <c r="D54" s="64">
        <v>8210</v>
      </c>
      <c r="E54" s="64">
        <f t="shared" si="0"/>
        <v>8005.5710000000008</v>
      </c>
      <c r="F54" s="65">
        <v>59</v>
      </c>
      <c r="G54" s="66">
        <v>14.3</v>
      </c>
      <c r="H54" s="68">
        <v>14.45</v>
      </c>
      <c r="I54" s="64">
        <v>8210</v>
      </c>
      <c r="J54" s="64">
        <f t="shared" si="1"/>
        <v>8005.5710000000008</v>
      </c>
      <c r="K54" s="65">
        <v>91</v>
      </c>
      <c r="L54" s="68">
        <v>22.3</v>
      </c>
      <c r="M54" s="66">
        <v>22.45</v>
      </c>
      <c r="N54" s="64">
        <v>8210</v>
      </c>
      <c r="O54" s="64">
        <f t="shared" si="2"/>
        <v>8005.5710000000008</v>
      </c>
    </row>
    <row r="55" spans="1:18" ht="16.5" customHeight="1">
      <c r="A55" s="61">
        <v>28</v>
      </c>
      <c r="B55" s="63">
        <v>6.45</v>
      </c>
      <c r="C55" s="68">
        <v>7</v>
      </c>
      <c r="D55" s="64">
        <v>8210</v>
      </c>
      <c r="E55" s="64">
        <f t="shared" si="0"/>
        <v>8005.5710000000008</v>
      </c>
      <c r="F55" s="65">
        <v>60</v>
      </c>
      <c r="G55" s="66">
        <v>14.45</v>
      </c>
      <c r="H55" s="66">
        <v>15</v>
      </c>
      <c r="I55" s="64">
        <v>8210</v>
      </c>
      <c r="J55" s="64">
        <f t="shared" si="1"/>
        <v>8005.5710000000008</v>
      </c>
      <c r="K55" s="65">
        <v>92</v>
      </c>
      <c r="L55" s="68">
        <v>22.45</v>
      </c>
      <c r="M55" s="66">
        <v>23</v>
      </c>
      <c r="N55" s="64">
        <v>8210</v>
      </c>
      <c r="O55" s="64">
        <f t="shared" si="2"/>
        <v>8005.5710000000008</v>
      </c>
    </row>
    <row r="56" spans="1:18" ht="16.5" customHeight="1">
      <c r="A56" s="61">
        <v>29</v>
      </c>
      <c r="B56" s="66">
        <v>7</v>
      </c>
      <c r="C56" s="69">
        <v>7.15</v>
      </c>
      <c r="D56" s="64">
        <v>8210</v>
      </c>
      <c r="E56" s="64">
        <f t="shared" si="0"/>
        <v>8005.5710000000008</v>
      </c>
      <c r="F56" s="65">
        <v>61</v>
      </c>
      <c r="G56" s="66">
        <v>15</v>
      </c>
      <c r="H56" s="66">
        <v>15.15</v>
      </c>
      <c r="I56" s="64">
        <v>8210</v>
      </c>
      <c r="J56" s="64">
        <f t="shared" si="1"/>
        <v>8005.5710000000008</v>
      </c>
      <c r="K56" s="65">
        <v>93</v>
      </c>
      <c r="L56" s="68">
        <v>23</v>
      </c>
      <c r="M56" s="66">
        <v>23.15</v>
      </c>
      <c r="N56" s="64">
        <v>8210</v>
      </c>
      <c r="O56" s="64">
        <f t="shared" si="2"/>
        <v>8005.5710000000008</v>
      </c>
    </row>
    <row r="57" spans="1:18" ht="16.5" customHeight="1">
      <c r="A57" s="61">
        <v>30</v>
      </c>
      <c r="B57" s="63">
        <v>7.15</v>
      </c>
      <c r="C57" s="68">
        <v>7.3</v>
      </c>
      <c r="D57" s="64">
        <v>8210</v>
      </c>
      <c r="E57" s="64">
        <f t="shared" si="0"/>
        <v>8005.5710000000008</v>
      </c>
      <c r="F57" s="65">
        <v>62</v>
      </c>
      <c r="G57" s="66">
        <v>15.15</v>
      </c>
      <c r="H57" s="66">
        <v>15.3</v>
      </c>
      <c r="I57" s="64">
        <v>8210</v>
      </c>
      <c r="J57" s="64">
        <f t="shared" si="1"/>
        <v>8005.5710000000008</v>
      </c>
      <c r="K57" s="65">
        <v>94</v>
      </c>
      <c r="L57" s="66">
        <v>23.15</v>
      </c>
      <c r="M57" s="66">
        <v>23.3</v>
      </c>
      <c r="N57" s="64">
        <v>8210</v>
      </c>
      <c r="O57" s="64">
        <f t="shared" si="2"/>
        <v>8005.5710000000008</v>
      </c>
    </row>
    <row r="58" spans="1:18" ht="16.5" customHeight="1">
      <c r="A58" s="61">
        <v>31</v>
      </c>
      <c r="B58" s="66">
        <v>7.3</v>
      </c>
      <c r="C58" s="69">
        <v>7.45</v>
      </c>
      <c r="D58" s="64">
        <v>8210</v>
      </c>
      <c r="E58" s="64">
        <f t="shared" si="0"/>
        <v>8005.5710000000008</v>
      </c>
      <c r="F58" s="65">
        <v>63</v>
      </c>
      <c r="G58" s="66">
        <v>15.3</v>
      </c>
      <c r="H58" s="66">
        <v>15.45</v>
      </c>
      <c r="I58" s="64">
        <v>8210</v>
      </c>
      <c r="J58" s="64">
        <f t="shared" si="1"/>
        <v>8005.5710000000008</v>
      </c>
      <c r="K58" s="65">
        <v>95</v>
      </c>
      <c r="L58" s="66">
        <v>23.3</v>
      </c>
      <c r="M58" s="66">
        <v>23.45</v>
      </c>
      <c r="N58" s="64">
        <v>8210</v>
      </c>
      <c r="O58" s="64">
        <f t="shared" si="2"/>
        <v>8005.5710000000008</v>
      </c>
      <c r="Q58" s="43">
        <f>AVERAGE(N28:N59,I28:I59,D28:D59)/1000</f>
        <v>8.2100000000000009</v>
      </c>
    </row>
    <row r="59" spans="1:18" ht="16.5" customHeight="1" thickBot="1">
      <c r="A59" s="61">
        <v>32</v>
      </c>
      <c r="B59" s="63">
        <v>7.45</v>
      </c>
      <c r="C59" s="68">
        <v>8</v>
      </c>
      <c r="D59" s="64">
        <v>8210</v>
      </c>
      <c r="E59" s="64">
        <f t="shared" si="0"/>
        <v>8005.5710000000008</v>
      </c>
      <c r="F59" s="65">
        <v>64</v>
      </c>
      <c r="G59" s="66">
        <v>15.45</v>
      </c>
      <c r="H59" s="66">
        <v>16</v>
      </c>
      <c r="I59" s="64">
        <v>8210</v>
      </c>
      <c r="J59" s="64">
        <f t="shared" si="1"/>
        <v>8005.5710000000008</v>
      </c>
      <c r="K59" s="70">
        <v>96</v>
      </c>
      <c r="L59" s="66">
        <v>23.45</v>
      </c>
      <c r="M59" s="71">
        <v>24</v>
      </c>
      <c r="N59" s="64">
        <v>8210</v>
      </c>
      <c r="O59" s="64">
        <f t="shared" si="2"/>
        <v>8005.5710000000008</v>
      </c>
    </row>
    <row r="60" spans="1:18" ht="16.5" customHeight="1" thickTop="1">
      <c r="A60" s="72"/>
      <c r="B60" s="73"/>
      <c r="C60" s="74"/>
      <c r="D60" s="75">
        <f>SUM(D28:D59)</f>
        <v>262720</v>
      </c>
      <c r="E60" s="76">
        <f>SUM(E28:E59)</f>
        <v>256178.27199999994</v>
      </c>
      <c r="F60" s="77"/>
      <c r="G60" s="78"/>
      <c r="H60" s="78"/>
      <c r="I60" s="76">
        <f>SUM(I28:I59)</f>
        <v>262720</v>
      </c>
      <c r="J60" s="75">
        <f>SUM(J28:J59)</f>
        <v>256178.27199999994</v>
      </c>
      <c r="K60" s="77"/>
      <c r="L60" s="78"/>
      <c r="M60" s="78"/>
      <c r="N60" s="75">
        <f>SUM(N28:N59)</f>
        <v>262720</v>
      </c>
      <c r="O60" s="76">
        <f>SUM(O28:O59)</f>
        <v>256178.27199999994</v>
      </c>
      <c r="P60" s="56"/>
      <c r="Q60" s="79"/>
      <c r="R60" s="56"/>
    </row>
    <row r="64" spans="1:18" ht="16.5" customHeight="1">
      <c r="A64" s="43" t="s">
        <v>151</v>
      </c>
      <c r="B64" s="43">
        <f>SUM(D60,I60,N60)/(4000*1000)</f>
        <v>0.19703999999999999</v>
      </c>
      <c r="C64" s="43">
        <f>ROUNDDOWN(SUM(E60,J60,O60)/(4000*1000),4)</f>
        <v>0.19209999999999999</v>
      </c>
    </row>
    <row r="66" spans="1:17" ht="16.5" customHeight="1">
      <c r="A66" s="44" t="s">
        <v>30</v>
      </c>
      <c r="D66" s="75"/>
      <c r="E66" s="80"/>
      <c r="J66" s="80"/>
      <c r="O66" s="80"/>
      <c r="Q66" s="80"/>
    </row>
    <row r="67" spans="1:17" ht="16.5" customHeight="1">
      <c r="D67" s="75"/>
      <c r="J67" s="80"/>
      <c r="Q67" s="80"/>
    </row>
    <row r="68" spans="1:17" ht="16.5" customHeight="1">
      <c r="A68" s="81" t="s">
        <v>131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Q68" s="80"/>
    </row>
    <row r="69" spans="1:17" ht="16.5" customHeight="1">
      <c r="A69" s="82" t="s">
        <v>32</v>
      </c>
      <c r="B69" s="82"/>
      <c r="C69" s="82"/>
      <c r="D69" s="75"/>
      <c r="E69" s="83"/>
      <c r="H69" s="80"/>
      <c r="J69" s="80"/>
    </row>
    <row r="70" spans="1:17" ht="16.5" customHeight="1">
      <c r="D70" s="75"/>
      <c r="E70" s="80"/>
      <c r="H70" s="80"/>
      <c r="J70" s="80"/>
    </row>
    <row r="71" spans="1:17" ht="16.5" customHeight="1">
      <c r="D71" s="75"/>
      <c r="E71" s="80"/>
      <c r="H71" s="80"/>
      <c r="M71" s="49" t="s">
        <v>33</v>
      </c>
    </row>
    <row r="72" spans="1:17" ht="16.5" customHeight="1">
      <c r="D72" s="75"/>
      <c r="E72" s="80"/>
      <c r="H72" s="80"/>
    </row>
    <row r="73" spans="1:17" ht="16.5" customHeight="1">
      <c r="D73" s="75"/>
      <c r="E73" s="80"/>
      <c r="H73" s="80"/>
    </row>
    <row r="74" spans="1:17" ht="16.5" customHeight="1">
      <c r="D74" s="75"/>
      <c r="E74" s="80"/>
      <c r="H74" s="80"/>
    </row>
    <row r="75" spans="1:17" ht="16.5" customHeight="1">
      <c r="D75" s="75"/>
      <c r="E75" s="80"/>
      <c r="H75" s="80"/>
    </row>
    <row r="76" spans="1:17" ht="16.5" customHeight="1">
      <c r="D76" s="75"/>
      <c r="E76" s="80"/>
      <c r="H76" s="80"/>
    </row>
    <row r="77" spans="1:17" ht="16.5" customHeight="1">
      <c r="D77" s="75"/>
      <c r="E77" s="80"/>
      <c r="H77" s="80"/>
    </row>
    <row r="78" spans="1:17" ht="16.5" customHeight="1">
      <c r="D78" s="75"/>
      <c r="E78" s="80"/>
      <c r="H78" s="80"/>
    </row>
    <row r="79" spans="1:17" ht="16.5" customHeight="1">
      <c r="D79" s="75"/>
      <c r="E79" s="80"/>
      <c r="H79" s="80"/>
    </row>
    <row r="80" spans="1:17" ht="16.5" customHeight="1">
      <c r="D80" s="75"/>
      <c r="E80" s="80"/>
      <c r="H80" s="80"/>
    </row>
    <row r="81" spans="4:8" ht="16.5" customHeight="1">
      <c r="D81" s="75"/>
      <c r="E81" s="80"/>
      <c r="H81" s="80"/>
    </row>
    <row r="82" spans="4:8" ht="16.5" customHeight="1">
      <c r="D82" s="75"/>
      <c r="E82" s="80"/>
      <c r="H82" s="80"/>
    </row>
    <row r="83" spans="4:8" ht="16.5" customHeight="1">
      <c r="D83" s="75"/>
      <c r="E83" s="80"/>
      <c r="H83" s="80"/>
    </row>
    <row r="84" spans="4:8" ht="16.5" customHeight="1">
      <c r="D84" s="75"/>
      <c r="E84" s="80"/>
      <c r="H84" s="80"/>
    </row>
    <row r="85" spans="4:8" ht="16.5" customHeight="1">
      <c r="D85" s="75"/>
      <c r="E85" s="80"/>
      <c r="H85" s="80"/>
    </row>
    <row r="86" spans="4:8" ht="16.5" customHeight="1">
      <c r="D86" s="75"/>
      <c r="E86" s="80"/>
      <c r="H86" s="80"/>
    </row>
    <row r="87" spans="4:8" ht="16.5" customHeight="1">
      <c r="D87" s="75"/>
      <c r="E87" s="80"/>
      <c r="H87" s="80"/>
    </row>
    <row r="88" spans="4:8" ht="16.5" customHeight="1">
      <c r="D88" s="75"/>
      <c r="E88" s="80"/>
      <c r="H88" s="80"/>
    </row>
    <row r="89" spans="4:8" ht="16.5" customHeight="1">
      <c r="D89" s="75"/>
      <c r="E89" s="80"/>
      <c r="H89" s="80"/>
    </row>
    <row r="90" spans="4:8" ht="16.5" customHeight="1">
      <c r="D90" s="75"/>
      <c r="E90" s="80"/>
      <c r="H90" s="80"/>
    </row>
    <row r="91" spans="4:8" ht="16.5" customHeight="1">
      <c r="D91" s="75"/>
      <c r="E91" s="80"/>
      <c r="H91" s="80"/>
    </row>
    <row r="92" spans="4:8" ht="16.5" customHeight="1">
      <c r="D92" s="75"/>
      <c r="E92" s="80"/>
      <c r="H92" s="80"/>
    </row>
    <row r="93" spans="4:8" ht="16.5" customHeight="1">
      <c r="D93" s="75"/>
      <c r="E93" s="80"/>
      <c r="H93" s="80"/>
    </row>
    <row r="94" spans="4:8" ht="16.5" customHeight="1">
      <c r="D94" s="84"/>
      <c r="E94" s="80"/>
      <c r="H94" s="80"/>
    </row>
    <row r="95" spans="4:8" ht="16.5" customHeight="1">
      <c r="E95" s="80"/>
      <c r="H95" s="80"/>
    </row>
    <row r="96" spans="4:8" ht="16.5" customHeight="1">
      <c r="E96" s="80"/>
      <c r="H96" s="80"/>
    </row>
    <row r="97" spans="4:8" ht="16.5" customHeight="1">
      <c r="E97" s="80"/>
      <c r="H97" s="80"/>
    </row>
    <row r="98" spans="4:8" ht="16.5" customHeight="1">
      <c r="D98" s="85"/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6" workbookViewId="0">
      <selection activeCell="R58" sqref="R58"/>
    </sheetView>
  </sheetViews>
  <sheetFormatPr defaultColWidth="11.28515625" defaultRowHeight="16.5" customHeight="1"/>
  <cols>
    <col min="1" max="3" width="11.28515625" style="43"/>
    <col min="4" max="4" width="11.140625" style="43" customWidth="1"/>
    <col min="5" max="13" width="11.28515625" style="43"/>
    <col min="14" max="14" width="11.5703125" style="43" customWidth="1"/>
    <col min="15" max="16384" width="11.28515625" style="43"/>
  </cols>
  <sheetData>
    <row r="2" spans="1:15" ht="16.5" customHeight="1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4" spans="1:15" ht="16.5" customHeight="1">
      <c r="A4" s="44" t="s">
        <v>152</v>
      </c>
      <c r="B4" s="44"/>
      <c r="C4" s="44"/>
      <c r="D4" s="44"/>
      <c r="E4" s="44"/>
      <c r="F4" s="44"/>
      <c r="G4" s="44"/>
      <c r="H4" s="44"/>
      <c r="I4" s="44"/>
    </row>
    <row r="5" spans="1:15" ht="16.5" customHeight="1">
      <c r="A5" s="44"/>
    </row>
    <row r="6" spans="1:15" ht="16.5" customHeight="1">
      <c r="A6" s="44" t="s">
        <v>2</v>
      </c>
    </row>
    <row r="7" spans="1:15" ht="16.5" customHeight="1">
      <c r="A7" s="44" t="s">
        <v>3</v>
      </c>
    </row>
    <row r="8" spans="1:15" ht="16.5" customHeight="1">
      <c r="A8" s="44" t="s">
        <v>4</v>
      </c>
      <c r="H8" s="45"/>
    </row>
    <row r="9" spans="1:15" ht="16.5" customHeight="1">
      <c r="A9" s="44" t="s">
        <v>5</v>
      </c>
    </row>
    <row r="10" spans="1:15" ht="16.5" customHeight="1">
      <c r="A10" s="44" t="s">
        <v>6</v>
      </c>
    </row>
    <row r="11" spans="1:15" ht="16.5" customHeight="1">
      <c r="A11" s="44"/>
      <c r="G11" s="46"/>
    </row>
    <row r="12" spans="1:15" ht="16.5" customHeight="1">
      <c r="A12" s="44" t="s">
        <v>153</v>
      </c>
      <c r="N12" s="44" t="s">
        <v>154</v>
      </c>
    </row>
    <row r="13" spans="1:15" ht="16.5" customHeight="1">
      <c r="A13" s="44"/>
    </row>
    <row r="14" spans="1:15" ht="16.5" customHeight="1">
      <c r="A14" s="44" t="s">
        <v>9</v>
      </c>
      <c r="N14" s="47" t="s">
        <v>10</v>
      </c>
      <c r="O14" s="48" t="s">
        <v>11</v>
      </c>
    </row>
    <row r="15" spans="1:15" ht="16.5" customHeight="1">
      <c r="N15" s="47"/>
      <c r="O15" s="48"/>
    </row>
    <row r="16" spans="1:15" ht="16.5" customHeight="1">
      <c r="A16" s="49" t="s">
        <v>12</v>
      </c>
      <c r="N16" s="50"/>
      <c r="O16" s="51"/>
    </row>
    <row r="17" spans="1:15" ht="16.5" customHeight="1">
      <c r="A17" s="49" t="s">
        <v>13</v>
      </c>
      <c r="N17" s="52" t="s">
        <v>14</v>
      </c>
      <c r="O17" s="53" t="s">
        <v>129</v>
      </c>
    </row>
    <row r="18" spans="1:15" ht="16.5" customHeight="1">
      <c r="A18" s="49" t="s">
        <v>16</v>
      </c>
      <c r="N18" s="52"/>
      <c r="O18" s="54"/>
    </row>
    <row r="19" spans="1:15" ht="16.5" customHeight="1">
      <c r="A19" s="49" t="s">
        <v>17</v>
      </c>
      <c r="N19" s="52"/>
      <c r="O19" s="54"/>
    </row>
    <row r="20" spans="1:15" ht="16.5" customHeight="1">
      <c r="A20" s="49" t="s">
        <v>18</v>
      </c>
      <c r="N20" s="52"/>
      <c r="O20" s="55"/>
    </row>
    <row r="21" spans="1:15" ht="16.5" customHeight="1">
      <c r="A21" s="44" t="s">
        <v>19</v>
      </c>
      <c r="C21" s="42" t="s">
        <v>20</v>
      </c>
      <c r="D21" s="42"/>
      <c r="N21" s="56"/>
      <c r="O21" s="56"/>
    </row>
    <row r="23" spans="1:15" ht="16.5" customHeight="1">
      <c r="A23" s="44" t="s">
        <v>21</v>
      </c>
      <c r="E23" s="44" t="s">
        <v>22</v>
      </c>
    </row>
    <row r="24" spans="1:15" ht="16.5" customHeight="1">
      <c r="G24" s="44" t="s">
        <v>23</v>
      </c>
    </row>
    <row r="25" spans="1:15" ht="16.5" customHeight="1">
      <c r="A25" s="57"/>
      <c r="B25" s="58" t="s">
        <v>24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</row>
    <row r="26" spans="1:15" ht="16.5" customHeight="1">
      <c r="A26" s="59" t="s">
        <v>25</v>
      </c>
      <c r="B26" s="60" t="s">
        <v>26</v>
      </c>
      <c r="C26" s="60"/>
      <c r="D26" s="59" t="s">
        <v>27</v>
      </c>
      <c r="E26" s="59" t="s">
        <v>28</v>
      </c>
      <c r="F26" s="59" t="s">
        <v>25</v>
      </c>
      <c r="G26" s="60" t="s">
        <v>26</v>
      </c>
      <c r="H26" s="60"/>
      <c r="I26" s="59" t="s">
        <v>27</v>
      </c>
      <c r="J26" s="59" t="s">
        <v>28</v>
      </c>
      <c r="K26" s="59" t="s">
        <v>25</v>
      </c>
      <c r="L26" s="60" t="s">
        <v>26</v>
      </c>
      <c r="M26" s="60"/>
      <c r="N26" s="59" t="s">
        <v>27</v>
      </c>
      <c r="O26" s="59" t="s">
        <v>28</v>
      </c>
    </row>
    <row r="27" spans="1:15" ht="16.5" customHeight="1">
      <c r="A27" s="59"/>
      <c r="B27" s="60" t="s">
        <v>29</v>
      </c>
      <c r="C27" s="60" t="s">
        <v>2</v>
      </c>
      <c r="D27" s="59"/>
      <c r="E27" s="59"/>
      <c r="F27" s="59"/>
      <c r="G27" s="60" t="s">
        <v>29</v>
      </c>
      <c r="H27" s="60" t="s">
        <v>2</v>
      </c>
      <c r="I27" s="59"/>
      <c r="J27" s="59"/>
      <c r="K27" s="59"/>
      <c r="L27" s="60" t="s">
        <v>29</v>
      </c>
      <c r="M27" s="60" t="s">
        <v>2</v>
      </c>
      <c r="N27" s="59"/>
      <c r="O27" s="59"/>
    </row>
    <row r="28" spans="1:15" ht="16.5" customHeight="1">
      <c r="A28" s="61">
        <v>1</v>
      </c>
      <c r="B28" s="62">
        <v>0</v>
      </c>
      <c r="C28" s="63">
        <v>0.15</v>
      </c>
      <c r="D28" s="64">
        <v>8210</v>
      </c>
      <c r="E28" s="64">
        <f t="shared" ref="E28:E59" si="0">D28*(100-2.49)/100</f>
        <v>8005.5710000000008</v>
      </c>
      <c r="F28" s="65">
        <v>33</v>
      </c>
      <c r="G28" s="66">
        <v>8</v>
      </c>
      <c r="H28" s="66">
        <v>8.15</v>
      </c>
      <c r="I28" s="64">
        <v>8210</v>
      </c>
      <c r="J28" s="64">
        <f t="shared" ref="J28:J59" si="1">I28*(100-2.49)/100</f>
        <v>8005.5710000000008</v>
      </c>
      <c r="K28" s="65">
        <v>65</v>
      </c>
      <c r="L28" s="66">
        <v>16</v>
      </c>
      <c r="M28" s="66">
        <v>16.149999999999999</v>
      </c>
      <c r="N28" s="64">
        <v>8210</v>
      </c>
      <c r="O28" s="64">
        <f t="shared" ref="O28:O59" si="2">N28*(100-2.49)/100</f>
        <v>8005.5710000000008</v>
      </c>
    </row>
    <row r="29" spans="1:15" ht="16.5" customHeight="1">
      <c r="A29" s="61">
        <v>2</v>
      </c>
      <c r="B29" s="61">
        <v>0.15</v>
      </c>
      <c r="C29" s="67">
        <v>0.3</v>
      </c>
      <c r="D29" s="64">
        <v>8210</v>
      </c>
      <c r="E29" s="64">
        <f t="shared" si="0"/>
        <v>8005.5710000000008</v>
      </c>
      <c r="F29" s="65">
        <v>34</v>
      </c>
      <c r="G29" s="66">
        <v>8.15</v>
      </c>
      <c r="H29" s="66">
        <v>8.3000000000000007</v>
      </c>
      <c r="I29" s="64">
        <v>8210</v>
      </c>
      <c r="J29" s="64">
        <f t="shared" si="1"/>
        <v>8005.5710000000008</v>
      </c>
      <c r="K29" s="65">
        <v>66</v>
      </c>
      <c r="L29" s="66">
        <v>16.149999999999999</v>
      </c>
      <c r="M29" s="66">
        <v>16.3</v>
      </c>
      <c r="N29" s="64">
        <v>8210</v>
      </c>
      <c r="O29" s="64">
        <f t="shared" si="2"/>
        <v>8005.5710000000008</v>
      </c>
    </row>
    <row r="30" spans="1:15" ht="16.5" customHeight="1">
      <c r="A30" s="61">
        <v>3</v>
      </c>
      <c r="B30" s="67">
        <v>0.3</v>
      </c>
      <c r="C30" s="63">
        <v>0.45</v>
      </c>
      <c r="D30" s="64">
        <v>8210</v>
      </c>
      <c r="E30" s="64">
        <f t="shared" si="0"/>
        <v>8005.5710000000008</v>
      </c>
      <c r="F30" s="65">
        <v>35</v>
      </c>
      <c r="G30" s="66">
        <v>8.3000000000000007</v>
      </c>
      <c r="H30" s="66">
        <v>8.4499999999999993</v>
      </c>
      <c r="I30" s="64">
        <v>8210</v>
      </c>
      <c r="J30" s="64">
        <f t="shared" si="1"/>
        <v>8005.5710000000008</v>
      </c>
      <c r="K30" s="65">
        <v>67</v>
      </c>
      <c r="L30" s="66">
        <v>16.3</v>
      </c>
      <c r="M30" s="66">
        <v>16.45</v>
      </c>
      <c r="N30" s="64">
        <v>8210</v>
      </c>
      <c r="O30" s="64">
        <f t="shared" si="2"/>
        <v>8005.5710000000008</v>
      </c>
    </row>
    <row r="31" spans="1:15" ht="16.5" customHeight="1">
      <c r="A31" s="61">
        <v>4</v>
      </c>
      <c r="B31" s="61">
        <v>0.45</v>
      </c>
      <c r="C31" s="66">
        <v>1</v>
      </c>
      <c r="D31" s="64">
        <v>8210</v>
      </c>
      <c r="E31" s="64">
        <f t="shared" si="0"/>
        <v>8005.5710000000008</v>
      </c>
      <c r="F31" s="65">
        <v>36</v>
      </c>
      <c r="G31" s="66">
        <v>8.4499999999999993</v>
      </c>
      <c r="H31" s="66">
        <v>9</v>
      </c>
      <c r="I31" s="64">
        <v>8210</v>
      </c>
      <c r="J31" s="64">
        <f t="shared" si="1"/>
        <v>8005.5710000000008</v>
      </c>
      <c r="K31" s="65">
        <v>68</v>
      </c>
      <c r="L31" s="66">
        <v>16.45</v>
      </c>
      <c r="M31" s="66">
        <v>17</v>
      </c>
      <c r="N31" s="64">
        <v>8210</v>
      </c>
      <c r="O31" s="64">
        <f t="shared" si="2"/>
        <v>8005.5710000000008</v>
      </c>
    </row>
    <row r="32" spans="1:15" ht="16.5" customHeight="1">
      <c r="A32" s="61">
        <v>5</v>
      </c>
      <c r="B32" s="66">
        <v>1</v>
      </c>
      <c r="C32" s="63">
        <v>1.1499999999999999</v>
      </c>
      <c r="D32" s="64">
        <v>8210</v>
      </c>
      <c r="E32" s="64">
        <f t="shared" si="0"/>
        <v>8005.5710000000008</v>
      </c>
      <c r="F32" s="65">
        <v>37</v>
      </c>
      <c r="G32" s="66">
        <v>9</v>
      </c>
      <c r="H32" s="66">
        <v>9.15</v>
      </c>
      <c r="I32" s="64">
        <v>8210</v>
      </c>
      <c r="J32" s="64">
        <f t="shared" si="1"/>
        <v>8005.5710000000008</v>
      </c>
      <c r="K32" s="65">
        <v>69</v>
      </c>
      <c r="L32" s="66">
        <v>17</v>
      </c>
      <c r="M32" s="66">
        <v>17.149999999999999</v>
      </c>
      <c r="N32" s="64">
        <v>8210</v>
      </c>
      <c r="O32" s="64">
        <f t="shared" si="2"/>
        <v>8005.5710000000008</v>
      </c>
    </row>
    <row r="33" spans="1:15" ht="16.5" customHeight="1">
      <c r="A33" s="61">
        <v>6</v>
      </c>
      <c r="B33" s="63">
        <v>1.1499999999999999</v>
      </c>
      <c r="C33" s="66">
        <v>1.3</v>
      </c>
      <c r="D33" s="64">
        <v>8210</v>
      </c>
      <c r="E33" s="64">
        <f t="shared" si="0"/>
        <v>8005.5710000000008</v>
      </c>
      <c r="F33" s="65">
        <v>38</v>
      </c>
      <c r="G33" s="66">
        <v>9.15</v>
      </c>
      <c r="H33" s="66">
        <v>9.3000000000000007</v>
      </c>
      <c r="I33" s="64">
        <v>8210</v>
      </c>
      <c r="J33" s="64">
        <f t="shared" si="1"/>
        <v>8005.5710000000008</v>
      </c>
      <c r="K33" s="65">
        <v>70</v>
      </c>
      <c r="L33" s="66">
        <v>17.149999999999999</v>
      </c>
      <c r="M33" s="66">
        <v>17.3</v>
      </c>
      <c r="N33" s="64">
        <v>8210</v>
      </c>
      <c r="O33" s="64">
        <f t="shared" si="2"/>
        <v>8005.5710000000008</v>
      </c>
    </row>
    <row r="34" spans="1:15" ht="16.5" customHeight="1">
      <c r="A34" s="61">
        <v>7</v>
      </c>
      <c r="B34" s="67">
        <v>1.3</v>
      </c>
      <c r="C34" s="63">
        <v>1.45</v>
      </c>
      <c r="D34" s="64">
        <v>8210</v>
      </c>
      <c r="E34" s="64">
        <f t="shared" si="0"/>
        <v>8005.5710000000008</v>
      </c>
      <c r="F34" s="65">
        <v>39</v>
      </c>
      <c r="G34" s="66">
        <v>9.3000000000000007</v>
      </c>
      <c r="H34" s="66">
        <v>9.4499999999999993</v>
      </c>
      <c r="I34" s="64">
        <v>8210</v>
      </c>
      <c r="J34" s="64">
        <f t="shared" si="1"/>
        <v>8005.5710000000008</v>
      </c>
      <c r="K34" s="65">
        <v>71</v>
      </c>
      <c r="L34" s="66">
        <v>17.3</v>
      </c>
      <c r="M34" s="66">
        <v>17.45</v>
      </c>
      <c r="N34" s="64">
        <v>8210</v>
      </c>
      <c r="O34" s="64">
        <f t="shared" si="2"/>
        <v>8005.5710000000008</v>
      </c>
    </row>
    <row r="35" spans="1:15" ht="16.5" customHeight="1">
      <c r="A35" s="61">
        <v>8</v>
      </c>
      <c r="B35" s="61">
        <v>1.45</v>
      </c>
      <c r="C35" s="66">
        <v>2</v>
      </c>
      <c r="D35" s="64">
        <v>8210</v>
      </c>
      <c r="E35" s="64">
        <f t="shared" si="0"/>
        <v>8005.5710000000008</v>
      </c>
      <c r="F35" s="65">
        <v>40</v>
      </c>
      <c r="G35" s="66">
        <v>9.4499999999999993</v>
      </c>
      <c r="H35" s="66">
        <v>10</v>
      </c>
      <c r="I35" s="64">
        <v>8210</v>
      </c>
      <c r="J35" s="64">
        <f t="shared" si="1"/>
        <v>8005.5710000000008</v>
      </c>
      <c r="K35" s="65">
        <v>72</v>
      </c>
      <c r="L35" s="68">
        <v>17.45</v>
      </c>
      <c r="M35" s="66">
        <v>18</v>
      </c>
      <c r="N35" s="64">
        <v>8210</v>
      </c>
      <c r="O35" s="64">
        <f t="shared" si="2"/>
        <v>8005.5710000000008</v>
      </c>
    </row>
    <row r="36" spans="1:15" ht="16.5" customHeight="1">
      <c r="A36" s="61">
        <v>9</v>
      </c>
      <c r="B36" s="67">
        <v>2</v>
      </c>
      <c r="C36" s="63">
        <v>2.15</v>
      </c>
      <c r="D36" s="64">
        <v>8210</v>
      </c>
      <c r="E36" s="64">
        <f t="shared" si="0"/>
        <v>8005.5710000000008</v>
      </c>
      <c r="F36" s="65">
        <v>41</v>
      </c>
      <c r="G36" s="66">
        <v>10</v>
      </c>
      <c r="H36" s="68">
        <v>10.15</v>
      </c>
      <c r="I36" s="64">
        <v>8210</v>
      </c>
      <c r="J36" s="64">
        <f t="shared" si="1"/>
        <v>8005.5710000000008</v>
      </c>
      <c r="K36" s="65">
        <v>73</v>
      </c>
      <c r="L36" s="68">
        <v>18</v>
      </c>
      <c r="M36" s="66">
        <v>18.149999999999999</v>
      </c>
      <c r="N36" s="64">
        <v>8210</v>
      </c>
      <c r="O36" s="64">
        <f t="shared" si="2"/>
        <v>8005.5710000000008</v>
      </c>
    </row>
    <row r="37" spans="1:15" ht="16.5" customHeight="1">
      <c r="A37" s="61">
        <v>10</v>
      </c>
      <c r="B37" s="61">
        <v>2.15</v>
      </c>
      <c r="C37" s="66">
        <v>2.2999999999999998</v>
      </c>
      <c r="D37" s="64">
        <v>8210</v>
      </c>
      <c r="E37" s="64">
        <f t="shared" si="0"/>
        <v>8005.5710000000008</v>
      </c>
      <c r="F37" s="65">
        <v>42</v>
      </c>
      <c r="G37" s="66">
        <v>10.15</v>
      </c>
      <c r="H37" s="68">
        <v>10.3</v>
      </c>
      <c r="I37" s="64">
        <v>8210</v>
      </c>
      <c r="J37" s="64">
        <f t="shared" si="1"/>
        <v>8005.5710000000008</v>
      </c>
      <c r="K37" s="65">
        <v>74</v>
      </c>
      <c r="L37" s="68">
        <v>18.149999999999999</v>
      </c>
      <c r="M37" s="66">
        <v>18.3</v>
      </c>
      <c r="N37" s="64">
        <v>8210</v>
      </c>
      <c r="O37" s="64">
        <f t="shared" si="2"/>
        <v>8005.5710000000008</v>
      </c>
    </row>
    <row r="38" spans="1:15" ht="16.5" customHeight="1">
      <c r="A38" s="61">
        <v>11</v>
      </c>
      <c r="B38" s="67">
        <v>2.2999999999999998</v>
      </c>
      <c r="C38" s="63">
        <v>2.4500000000000002</v>
      </c>
      <c r="D38" s="64">
        <v>8210</v>
      </c>
      <c r="E38" s="64">
        <f t="shared" si="0"/>
        <v>8005.5710000000008</v>
      </c>
      <c r="F38" s="65">
        <v>43</v>
      </c>
      <c r="G38" s="66">
        <v>10.3</v>
      </c>
      <c r="H38" s="68">
        <v>10.45</v>
      </c>
      <c r="I38" s="64">
        <v>8210</v>
      </c>
      <c r="J38" s="64">
        <f t="shared" si="1"/>
        <v>8005.5710000000008</v>
      </c>
      <c r="K38" s="65">
        <v>75</v>
      </c>
      <c r="L38" s="68">
        <v>18.3</v>
      </c>
      <c r="M38" s="66">
        <v>18.45</v>
      </c>
      <c r="N38" s="64">
        <v>8210</v>
      </c>
      <c r="O38" s="64">
        <f t="shared" si="2"/>
        <v>8005.5710000000008</v>
      </c>
    </row>
    <row r="39" spans="1:15" ht="16.5" customHeight="1">
      <c r="A39" s="61">
        <v>12</v>
      </c>
      <c r="B39" s="61">
        <v>2.4500000000000002</v>
      </c>
      <c r="C39" s="66">
        <v>3</v>
      </c>
      <c r="D39" s="64">
        <v>8210</v>
      </c>
      <c r="E39" s="64">
        <f t="shared" si="0"/>
        <v>8005.5710000000008</v>
      </c>
      <c r="F39" s="65">
        <v>44</v>
      </c>
      <c r="G39" s="66">
        <v>10.45</v>
      </c>
      <c r="H39" s="68">
        <v>11</v>
      </c>
      <c r="I39" s="64">
        <v>8210</v>
      </c>
      <c r="J39" s="64">
        <f t="shared" si="1"/>
        <v>8005.5710000000008</v>
      </c>
      <c r="K39" s="65">
        <v>76</v>
      </c>
      <c r="L39" s="68">
        <v>18.45</v>
      </c>
      <c r="M39" s="66">
        <v>19</v>
      </c>
      <c r="N39" s="64">
        <v>8210</v>
      </c>
      <c r="O39" s="64">
        <f t="shared" si="2"/>
        <v>8005.5710000000008</v>
      </c>
    </row>
    <row r="40" spans="1:15" ht="16.5" customHeight="1">
      <c r="A40" s="61">
        <v>13</v>
      </c>
      <c r="B40" s="67">
        <v>3</v>
      </c>
      <c r="C40" s="69">
        <v>3.15</v>
      </c>
      <c r="D40" s="64">
        <v>8210</v>
      </c>
      <c r="E40" s="64">
        <f t="shared" si="0"/>
        <v>8005.5710000000008</v>
      </c>
      <c r="F40" s="65">
        <v>45</v>
      </c>
      <c r="G40" s="66">
        <v>11</v>
      </c>
      <c r="H40" s="68">
        <v>11.15</v>
      </c>
      <c r="I40" s="64">
        <v>8210</v>
      </c>
      <c r="J40" s="64">
        <f t="shared" si="1"/>
        <v>8005.5710000000008</v>
      </c>
      <c r="K40" s="65">
        <v>77</v>
      </c>
      <c r="L40" s="68">
        <v>19</v>
      </c>
      <c r="M40" s="66">
        <v>19.149999999999999</v>
      </c>
      <c r="N40" s="64">
        <v>8210</v>
      </c>
      <c r="O40" s="64">
        <f t="shared" si="2"/>
        <v>8005.5710000000008</v>
      </c>
    </row>
    <row r="41" spans="1:15" ht="16.5" customHeight="1">
      <c r="A41" s="61">
        <v>14</v>
      </c>
      <c r="B41" s="61">
        <v>3.15</v>
      </c>
      <c r="C41" s="68">
        <v>3.3</v>
      </c>
      <c r="D41" s="64">
        <v>8210</v>
      </c>
      <c r="E41" s="64">
        <f t="shared" si="0"/>
        <v>8005.5710000000008</v>
      </c>
      <c r="F41" s="65">
        <v>46</v>
      </c>
      <c r="G41" s="66">
        <v>11.15</v>
      </c>
      <c r="H41" s="68">
        <v>11.3</v>
      </c>
      <c r="I41" s="64">
        <v>8210</v>
      </c>
      <c r="J41" s="64">
        <f t="shared" si="1"/>
        <v>8005.5710000000008</v>
      </c>
      <c r="K41" s="65">
        <v>78</v>
      </c>
      <c r="L41" s="68">
        <v>19.149999999999999</v>
      </c>
      <c r="M41" s="66">
        <v>19.3</v>
      </c>
      <c r="N41" s="64">
        <v>8210</v>
      </c>
      <c r="O41" s="64">
        <f t="shared" si="2"/>
        <v>8005.5710000000008</v>
      </c>
    </row>
    <row r="42" spans="1:15" ht="16.5" customHeight="1">
      <c r="A42" s="61">
        <v>15</v>
      </c>
      <c r="B42" s="67">
        <v>3.3</v>
      </c>
      <c r="C42" s="69">
        <v>3.45</v>
      </c>
      <c r="D42" s="64">
        <v>8210</v>
      </c>
      <c r="E42" s="64">
        <f t="shared" si="0"/>
        <v>8005.5710000000008</v>
      </c>
      <c r="F42" s="65">
        <v>47</v>
      </c>
      <c r="G42" s="66">
        <v>11.3</v>
      </c>
      <c r="H42" s="68">
        <v>11.45</v>
      </c>
      <c r="I42" s="64">
        <v>8210</v>
      </c>
      <c r="J42" s="64">
        <f t="shared" si="1"/>
        <v>8005.5710000000008</v>
      </c>
      <c r="K42" s="65">
        <v>79</v>
      </c>
      <c r="L42" s="68">
        <v>19.3</v>
      </c>
      <c r="M42" s="66">
        <v>19.45</v>
      </c>
      <c r="N42" s="64">
        <v>8210</v>
      </c>
      <c r="O42" s="64">
        <f t="shared" si="2"/>
        <v>8005.5710000000008</v>
      </c>
    </row>
    <row r="43" spans="1:15" ht="16.5" customHeight="1">
      <c r="A43" s="61">
        <v>16</v>
      </c>
      <c r="B43" s="61">
        <v>3.45</v>
      </c>
      <c r="C43" s="68">
        <v>4</v>
      </c>
      <c r="D43" s="64">
        <v>8210</v>
      </c>
      <c r="E43" s="64">
        <f t="shared" si="0"/>
        <v>8005.5710000000008</v>
      </c>
      <c r="F43" s="65">
        <v>48</v>
      </c>
      <c r="G43" s="66">
        <v>11.45</v>
      </c>
      <c r="H43" s="68">
        <v>12</v>
      </c>
      <c r="I43" s="64">
        <v>8210</v>
      </c>
      <c r="J43" s="64">
        <f t="shared" si="1"/>
        <v>8005.5710000000008</v>
      </c>
      <c r="K43" s="65">
        <v>80</v>
      </c>
      <c r="L43" s="68">
        <v>19.45</v>
      </c>
      <c r="M43" s="66">
        <v>20</v>
      </c>
      <c r="N43" s="64">
        <v>8210</v>
      </c>
      <c r="O43" s="64">
        <f t="shared" si="2"/>
        <v>8005.5710000000008</v>
      </c>
    </row>
    <row r="44" spans="1:15" ht="16.5" customHeight="1">
      <c r="A44" s="61">
        <v>17</v>
      </c>
      <c r="B44" s="67">
        <v>4</v>
      </c>
      <c r="C44" s="69">
        <v>4.1500000000000004</v>
      </c>
      <c r="D44" s="64">
        <v>8210</v>
      </c>
      <c r="E44" s="64">
        <f t="shared" si="0"/>
        <v>8005.5710000000008</v>
      </c>
      <c r="F44" s="65">
        <v>49</v>
      </c>
      <c r="G44" s="66">
        <v>12</v>
      </c>
      <c r="H44" s="68">
        <v>12.15</v>
      </c>
      <c r="I44" s="64">
        <v>8210</v>
      </c>
      <c r="J44" s="64">
        <f t="shared" si="1"/>
        <v>8005.5710000000008</v>
      </c>
      <c r="K44" s="65">
        <v>81</v>
      </c>
      <c r="L44" s="68">
        <v>20</v>
      </c>
      <c r="M44" s="66">
        <v>20.149999999999999</v>
      </c>
      <c r="N44" s="64">
        <v>8210</v>
      </c>
      <c r="O44" s="64">
        <f t="shared" si="2"/>
        <v>8005.5710000000008</v>
      </c>
    </row>
    <row r="45" spans="1:15" ht="16.5" customHeight="1">
      <c r="A45" s="61">
        <v>18</v>
      </c>
      <c r="B45" s="61">
        <v>4.1500000000000004</v>
      </c>
      <c r="C45" s="68">
        <v>4.3</v>
      </c>
      <c r="D45" s="64">
        <v>8210</v>
      </c>
      <c r="E45" s="64">
        <f t="shared" si="0"/>
        <v>8005.5710000000008</v>
      </c>
      <c r="F45" s="65">
        <v>50</v>
      </c>
      <c r="G45" s="66">
        <v>12.15</v>
      </c>
      <c r="H45" s="68">
        <v>12.3</v>
      </c>
      <c r="I45" s="64">
        <v>8210</v>
      </c>
      <c r="J45" s="64">
        <f t="shared" si="1"/>
        <v>8005.5710000000008</v>
      </c>
      <c r="K45" s="65">
        <v>82</v>
      </c>
      <c r="L45" s="68">
        <v>20.149999999999999</v>
      </c>
      <c r="M45" s="66">
        <v>20.3</v>
      </c>
      <c r="N45" s="64">
        <v>8210</v>
      </c>
      <c r="O45" s="64">
        <f t="shared" si="2"/>
        <v>8005.5710000000008</v>
      </c>
    </row>
    <row r="46" spans="1:15" ht="16.5" customHeight="1">
      <c r="A46" s="61">
        <v>19</v>
      </c>
      <c r="B46" s="67">
        <v>4.3</v>
      </c>
      <c r="C46" s="69">
        <v>4.45</v>
      </c>
      <c r="D46" s="64">
        <v>8210</v>
      </c>
      <c r="E46" s="64">
        <f t="shared" si="0"/>
        <v>8005.5710000000008</v>
      </c>
      <c r="F46" s="65">
        <v>51</v>
      </c>
      <c r="G46" s="66">
        <v>12.3</v>
      </c>
      <c r="H46" s="68">
        <v>12.45</v>
      </c>
      <c r="I46" s="64">
        <v>8210</v>
      </c>
      <c r="J46" s="64">
        <f t="shared" si="1"/>
        <v>8005.5710000000008</v>
      </c>
      <c r="K46" s="65">
        <v>83</v>
      </c>
      <c r="L46" s="68">
        <v>20.3</v>
      </c>
      <c r="M46" s="66">
        <v>20.45</v>
      </c>
      <c r="N46" s="64">
        <v>8210</v>
      </c>
      <c r="O46" s="64">
        <f t="shared" si="2"/>
        <v>8005.5710000000008</v>
      </c>
    </row>
    <row r="47" spans="1:15" ht="16.5" customHeight="1">
      <c r="A47" s="61">
        <v>20</v>
      </c>
      <c r="B47" s="61">
        <v>4.45</v>
      </c>
      <c r="C47" s="68">
        <v>5</v>
      </c>
      <c r="D47" s="64">
        <v>8210</v>
      </c>
      <c r="E47" s="64">
        <f t="shared" si="0"/>
        <v>8005.5710000000008</v>
      </c>
      <c r="F47" s="65">
        <v>52</v>
      </c>
      <c r="G47" s="66">
        <v>12.45</v>
      </c>
      <c r="H47" s="68">
        <v>13</v>
      </c>
      <c r="I47" s="64">
        <v>8210</v>
      </c>
      <c r="J47" s="64">
        <f t="shared" si="1"/>
        <v>8005.5710000000008</v>
      </c>
      <c r="K47" s="65">
        <v>84</v>
      </c>
      <c r="L47" s="68">
        <v>20.45</v>
      </c>
      <c r="M47" s="66">
        <v>21</v>
      </c>
      <c r="N47" s="64">
        <v>8210</v>
      </c>
      <c r="O47" s="64">
        <f t="shared" si="2"/>
        <v>8005.5710000000008</v>
      </c>
    </row>
    <row r="48" spans="1:15" ht="16.5" customHeight="1">
      <c r="A48" s="61">
        <v>21</v>
      </c>
      <c r="B48" s="66">
        <v>5</v>
      </c>
      <c r="C48" s="69">
        <v>5.15</v>
      </c>
      <c r="D48" s="64">
        <v>8210</v>
      </c>
      <c r="E48" s="64">
        <f t="shared" si="0"/>
        <v>8005.5710000000008</v>
      </c>
      <c r="F48" s="65">
        <v>53</v>
      </c>
      <c r="G48" s="66">
        <v>13</v>
      </c>
      <c r="H48" s="68">
        <v>13.15</v>
      </c>
      <c r="I48" s="64">
        <v>8210</v>
      </c>
      <c r="J48" s="64">
        <f t="shared" si="1"/>
        <v>8005.5710000000008</v>
      </c>
      <c r="K48" s="65">
        <v>85</v>
      </c>
      <c r="L48" s="68">
        <v>21</v>
      </c>
      <c r="M48" s="66">
        <v>21.15</v>
      </c>
      <c r="N48" s="64">
        <v>8210</v>
      </c>
      <c r="O48" s="64">
        <f t="shared" si="2"/>
        <v>8005.5710000000008</v>
      </c>
    </row>
    <row r="49" spans="1:18" ht="16.5" customHeight="1">
      <c r="A49" s="61">
        <v>22</v>
      </c>
      <c r="B49" s="63">
        <v>5.15</v>
      </c>
      <c r="C49" s="68">
        <v>5.3</v>
      </c>
      <c r="D49" s="64">
        <v>8210</v>
      </c>
      <c r="E49" s="64">
        <f t="shared" si="0"/>
        <v>8005.5710000000008</v>
      </c>
      <c r="F49" s="65">
        <v>54</v>
      </c>
      <c r="G49" s="66">
        <v>13.15</v>
      </c>
      <c r="H49" s="68">
        <v>13.3</v>
      </c>
      <c r="I49" s="64">
        <v>8210</v>
      </c>
      <c r="J49" s="64">
        <f t="shared" si="1"/>
        <v>8005.5710000000008</v>
      </c>
      <c r="K49" s="65">
        <v>86</v>
      </c>
      <c r="L49" s="68">
        <v>21.15</v>
      </c>
      <c r="M49" s="66">
        <v>21.3</v>
      </c>
      <c r="N49" s="64">
        <v>8210</v>
      </c>
      <c r="O49" s="64">
        <f t="shared" si="2"/>
        <v>8005.5710000000008</v>
      </c>
    </row>
    <row r="50" spans="1:18" ht="16.5" customHeight="1">
      <c r="A50" s="61">
        <v>23</v>
      </c>
      <c r="B50" s="66">
        <v>5.3</v>
      </c>
      <c r="C50" s="69">
        <v>5.45</v>
      </c>
      <c r="D50" s="64">
        <v>8210</v>
      </c>
      <c r="E50" s="64">
        <f t="shared" si="0"/>
        <v>8005.5710000000008</v>
      </c>
      <c r="F50" s="65">
        <v>55</v>
      </c>
      <c r="G50" s="66">
        <v>13.3</v>
      </c>
      <c r="H50" s="68">
        <v>13.45</v>
      </c>
      <c r="I50" s="64">
        <v>8210</v>
      </c>
      <c r="J50" s="64">
        <f t="shared" si="1"/>
        <v>8005.5710000000008</v>
      </c>
      <c r="K50" s="65">
        <v>87</v>
      </c>
      <c r="L50" s="68">
        <v>21.3</v>
      </c>
      <c r="M50" s="66">
        <v>21.45</v>
      </c>
      <c r="N50" s="64">
        <v>8210</v>
      </c>
      <c r="O50" s="64">
        <f t="shared" si="2"/>
        <v>8005.5710000000008</v>
      </c>
    </row>
    <row r="51" spans="1:18" ht="16.5" customHeight="1">
      <c r="A51" s="61">
        <v>24</v>
      </c>
      <c r="B51" s="63">
        <v>5.45</v>
      </c>
      <c r="C51" s="68">
        <v>6</v>
      </c>
      <c r="D51" s="64">
        <v>8210</v>
      </c>
      <c r="E51" s="64">
        <f t="shared" si="0"/>
        <v>8005.5710000000008</v>
      </c>
      <c r="F51" s="65">
        <v>56</v>
      </c>
      <c r="G51" s="66">
        <v>13.45</v>
      </c>
      <c r="H51" s="68">
        <v>14</v>
      </c>
      <c r="I51" s="64">
        <v>8210</v>
      </c>
      <c r="J51" s="64">
        <f t="shared" si="1"/>
        <v>8005.5710000000008</v>
      </c>
      <c r="K51" s="65">
        <v>88</v>
      </c>
      <c r="L51" s="68">
        <v>21.45</v>
      </c>
      <c r="M51" s="66">
        <v>22</v>
      </c>
      <c r="N51" s="64">
        <v>8210</v>
      </c>
      <c r="O51" s="64">
        <f t="shared" si="2"/>
        <v>8005.5710000000008</v>
      </c>
    </row>
    <row r="52" spans="1:18" ht="16.5" customHeight="1">
      <c r="A52" s="61">
        <v>25</v>
      </c>
      <c r="B52" s="66">
        <v>6</v>
      </c>
      <c r="C52" s="69">
        <v>6.15</v>
      </c>
      <c r="D52" s="64">
        <v>8210</v>
      </c>
      <c r="E52" s="64">
        <f t="shared" si="0"/>
        <v>8005.5710000000008</v>
      </c>
      <c r="F52" s="65">
        <v>57</v>
      </c>
      <c r="G52" s="66">
        <v>14</v>
      </c>
      <c r="H52" s="68">
        <v>14.15</v>
      </c>
      <c r="I52" s="64">
        <v>8210</v>
      </c>
      <c r="J52" s="64">
        <f t="shared" si="1"/>
        <v>8005.5710000000008</v>
      </c>
      <c r="K52" s="65">
        <v>89</v>
      </c>
      <c r="L52" s="68">
        <v>22</v>
      </c>
      <c r="M52" s="66">
        <v>22.15</v>
      </c>
      <c r="N52" s="64">
        <v>8210</v>
      </c>
      <c r="O52" s="64">
        <f t="shared" si="2"/>
        <v>8005.5710000000008</v>
      </c>
    </row>
    <row r="53" spans="1:18" ht="16.5" customHeight="1">
      <c r="A53" s="61">
        <v>26</v>
      </c>
      <c r="B53" s="63">
        <v>6.15</v>
      </c>
      <c r="C53" s="68">
        <v>6.3</v>
      </c>
      <c r="D53" s="64">
        <v>8210</v>
      </c>
      <c r="E53" s="64">
        <f t="shared" si="0"/>
        <v>8005.5710000000008</v>
      </c>
      <c r="F53" s="65">
        <v>58</v>
      </c>
      <c r="G53" s="66">
        <v>14.15</v>
      </c>
      <c r="H53" s="68">
        <v>14.3</v>
      </c>
      <c r="I53" s="64">
        <v>8210</v>
      </c>
      <c r="J53" s="64">
        <f t="shared" si="1"/>
        <v>8005.5710000000008</v>
      </c>
      <c r="K53" s="65">
        <v>90</v>
      </c>
      <c r="L53" s="68">
        <v>22.15</v>
      </c>
      <c r="M53" s="66">
        <v>22.3</v>
      </c>
      <c r="N53" s="64">
        <v>8210</v>
      </c>
      <c r="O53" s="64">
        <f t="shared" si="2"/>
        <v>8005.5710000000008</v>
      </c>
    </row>
    <row r="54" spans="1:18" ht="16.5" customHeight="1">
      <c r="A54" s="61">
        <v>27</v>
      </c>
      <c r="B54" s="66">
        <v>6.3</v>
      </c>
      <c r="C54" s="69">
        <v>6.45</v>
      </c>
      <c r="D54" s="64">
        <v>8210</v>
      </c>
      <c r="E54" s="64">
        <f t="shared" si="0"/>
        <v>8005.5710000000008</v>
      </c>
      <c r="F54" s="65">
        <v>59</v>
      </c>
      <c r="G54" s="66">
        <v>14.3</v>
      </c>
      <c r="H54" s="68">
        <v>14.45</v>
      </c>
      <c r="I54" s="64">
        <v>8210</v>
      </c>
      <c r="J54" s="64">
        <f t="shared" si="1"/>
        <v>8005.5710000000008</v>
      </c>
      <c r="K54" s="65">
        <v>91</v>
      </c>
      <c r="L54" s="68">
        <v>22.3</v>
      </c>
      <c r="M54" s="66">
        <v>22.45</v>
      </c>
      <c r="N54" s="64">
        <v>8210</v>
      </c>
      <c r="O54" s="64">
        <f t="shared" si="2"/>
        <v>8005.5710000000008</v>
      </c>
    </row>
    <row r="55" spans="1:18" ht="16.5" customHeight="1">
      <c r="A55" s="61">
        <v>28</v>
      </c>
      <c r="B55" s="63">
        <v>6.45</v>
      </c>
      <c r="C55" s="68">
        <v>7</v>
      </c>
      <c r="D55" s="64">
        <v>8210</v>
      </c>
      <c r="E55" s="64">
        <f t="shared" si="0"/>
        <v>8005.5710000000008</v>
      </c>
      <c r="F55" s="65">
        <v>60</v>
      </c>
      <c r="G55" s="66">
        <v>14.45</v>
      </c>
      <c r="H55" s="66">
        <v>15</v>
      </c>
      <c r="I55" s="64">
        <v>8210</v>
      </c>
      <c r="J55" s="64">
        <f t="shared" si="1"/>
        <v>8005.5710000000008</v>
      </c>
      <c r="K55" s="65">
        <v>92</v>
      </c>
      <c r="L55" s="68">
        <v>22.45</v>
      </c>
      <c r="M55" s="66">
        <v>23</v>
      </c>
      <c r="N55" s="64">
        <v>8210</v>
      </c>
      <c r="O55" s="64">
        <f t="shared" si="2"/>
        <v>8005.5710000000008</v>
      </c>
    </row>
    <row r="56" spans="1:18" ht="16.5" customHeight="1">
      <c r="A56" s="61">
        <v>29</v>
      </c>
      <c r="B56" s="66">
        <v>7</v>
      </c>
      <c r="C56" s="69">
        <v>7.15</v>
      </c>
      <c r="D56" s="64">
        <v>8210</v>
      </c>
      <c r="E56" s="64">
        <f t="shared" si="0"/>
        <v>8005.5710000000008</v>
      </c>
      <c r="F56" s="65">
        <v>61</v>
      </c>
      <c r="G56" s="66">
        <v>15</v>
      </c>
      <c r="H56" s="66">
        <v>15.15</v>
      </c>
      <c r="I56" s="64">
        <v>8210</v>
      </c>
      <c r="J56" s="64">
        <f t="shared" si="1"/>
        <v>8005.5710000000008</v>
      </c>
      <c r="K56" s="65">
        <v>93</v>
      </c>
      <c r="L56" s="68">
        <v>23</v>
      </c>
      <c r="M56" s="66">
        <v>23.15</v>
      </c>
      <c r="N56" s="64">
        <v>8210</v>
      </c>
      <c r="O56" s="64">
        <f t="shared" si="2"/>
        <v>8005.5710000000008</v>
      </c>
    </row>
    <row r="57" spans="1:18" ht="16.5" customHeight="1">
      <c r="A57" s="61">
        <v>30</v>
      </c>
      <c r="B57" s="63">
        <v>7.15</v>
      </c>
      <c r="C57" s="68">
        <v>7.3</v>
      </c>
      <c r="D57" s="64">
        <v>8210</v>
      </c>
      <c r="E57" s="64">
        <f t="shared" si="0"/>
        <v>8005.5710000000008</v>
      </c>
      <c r="F57" s="65">
        <v>62</v>
      </c>
      <c r="G57" s="66">
        <v>15.15</v>
      </c>
      <c r="H57" s="66">
        <v>15.3</v>
      </c>
      <c r="I57" s="64">
        <v>8210</v>
      </c>
      <c r="J57" s="64">
        <f t="shared" si="1"/>
        <v>8005.5710000000008</v>
      </c>
      <c r="K57" s="65">
        <v>94</v>
      </c>
      <c r="L57" s="66">
        <v>23.15</v>
      </c>
      <c r="M57" s="66">
        <v>23.3</v>
      </c>
      <c r="N57" s="64">
        <v>8210</v>
      </c>
      <c r="O57" s="64">
        <f t="shared" si="2"/>
        <v>8005.5710000000008</v>
      </c>
    </row>
    <row r="58" spans="1:18" ht="16.5" customHeight="1">
      <c r="A58" s="61">
        <v>31</v>
      </c>
      <c r="B58" s="66">
        <v>7.3</v>
      </c>
      <c r="C58" s="69">
        <v>7.45</v>
      </c>
      <c r="D58" s="64">
        <v>8210</v>
      </c>
      <c r="E58" s="64">
        <f t="shared" si="0"/>
        <v>8005.5710000000008</v>
      </c>
      <c r="F58" s="65">
        <v>63</v>
      </c>
      <c r="G58" s="66">
        <v>15.3</v>
      </c>
      <c r="H58" s="66">
        <v>15.45</v>
      </c>
      <c r="I58" s="64">
        <v>8210</v>
      </c>
      <c r="J58" s="64">
        <f t="shared" si="1"/>
        <v>8005.5710000000008</v>
      </c>
      <c r="K58" s="65">
        <v>95</v>
      </c>
      <c r="L58" s="66">
        <v>23.3</v>
      </c>
      <c r="M58" s="66">
        <v>23.45</v>
      </c>
      <c r="N58" s="64">
        <v>8210</v>
      </c>
      <c r="O58" s="64">
        <f t="shared" si="2"/>
        <v>8005.5710000000008</v>
      </c>
      <c r="Q58" s="43">
        <f>AVERAGE(N28:N59,I28:I59,D28:D59)/1000</f>
        <v>8.2100000000000009</v>
      </c>
    </row>
    <row r="59" spans="1:18" ht="16.5" customHeight="1" thickBot="1">
      <c r="A59" s="61">
        <v>32</v>
      </c>
      <c r="B59" s="63">
        <v>7.45</v>
      </c>
      <c r="C59" s="68">
        <v>8</v>
      </c>
      <c r="D59" s="64">
        <v>8210</v>
      </c>
      <c r="E59" s="64">
        <f t="shared" si="0"/>
        <v>8005.5710000000008</v>
      </c>
      <c r="F59" s="65">
        <v>64</v>
      </c>
      <c r="G59" s="66">
        <v>15.45</v>
      </c>
      <c r="H59" s="66">
        <v>16</v>
      </c>
      <c r="I59" s="64">
        <v>8210</v>
      </c>
      <c r="J59" s="64">
        <f t="shared" si="1"/>
        <v>8005.5710000000008</v>
      </c>
      <c r="K59" s="70">
        <v>96</v>
      </c>
      <c r="L59" s="66">
        <v>23.45</v>
      </c>
      <c r="M59" s="71">
        <v>24</v>
      </c>
      <c r="N59" s="64">
        <v>8210</v>
      </c>
      <c r="O59" s="64">
        <f t="shared" si="2"/>
        <v>8005.5710000000008</v>
      </c>
    </row>
    <row r="60" spans="1:18" ht="16.5" customHeight="1" thickTop="1">
      <c r="A60" s="72"/>
      <c r="B60" s="73"/>
      <c r="C60" s="74"/>
      <c r="D60" s="75">
        <f>SUM(D28:D59)</f>
        <v>262720</v>
      </c>
      <c r="E60" s="76">
        <f>SUM(E28:E59)</f>
        <v>256178.27199999994</v>
      </c>
      <c r="F60" s="77"/>
      <c r="G60" s="78"/>
      <c r="H60" s="78"/>
      <c r="I60" s="76">
        <f>SUM(I28:I59)</f>
        <v>262720</v>
      </c>
      <c r="J60" s="75">
        <f>SUM(J28:J59)</f>
        <v>256178.27199999994</v>
      </c>
      <c r="K60" s="77"/>
      <c r="L60" s="78"/>
      <c r="M60" s="78"/>
      <c r="N60" s="75">
        <f>SUM(N28:N59)</f>
        <v>262720</v>
      </c>
      <c r="O60" s="76">
        <f>SUM(O28:O59)</f>
        <v>256178.27199999994</v>
      </c>
      <c r="P60" s="56"/>
      <c r="Q60" s="79"/>
      <c r="R60" s="56"/>
    </row>
    <row r="64" spans="1:18" ht="16.5" customHeight="1">
      <c r="A64" s="43" t="s">
        <v>155</v>
      </c>
      <c r="B64" s="43">
        <f>SUM(D60,I60,N60)/(4000*1000)</f>
        <v>0.19703999999999999</v>
      </c>
      <c r="C64" s="43">
        <f>ROUNDDOWN(SUM(E60,J60,O60)/(4000*1000),4)</f>
        <v>0.19209999999999999</v>
      </c>
    </row>
    <row r="66" spans="1:17" ht="16.5" customHeight="1">
      <c r="A66" s="44" t="s">
        <v>30</v>
      </c>
      <c r="D66" s="75"/>
      <c r="E66" s="80"/>
      <c r="J66" s="80"/>
      <c r="O66" s="80"/>
      <c r="Q66" s="80"/>
    </row>
    <row r="67" spans="1:17" ht="16.5" customHeight="1">
      <c r="D67" s="75"/>
      <c r="J67" s="80"/>
      <c r="Q67" s="80"/>
    </row>
    <row r="68" spans="1:17" ht="16.5" customHeight="1">
      <c r="A68" s="81" t="s">
        <v>131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Q68" s="80"/>
    </row>
    <row r="69" spans="1:17" ht="16.5" customHeight="1">
      <c r="A69" s="82" t="s">
        <v>32</v>
      </c>
      <c r="B69" s="82"/>
      <c r="C69" s="82"/>
      <c r="D69" s="75"/>
      <c r="E69" s="83"/>
      <c r="H69" s="80"/>
      <c r="J69" s="80"/>
    </row>
    <row r="70" spans="1:17" ht="16.5" customHeight="1">
      <c r="D70" s="75"/>
      <c r="E70" s="80"/>
      <c r="H70" s="80"/>
      <c r="J70" s="80"/>
    </row>
    <row r="71" spans="1:17" ht="16.5" customHeight="1">
      <c r="D71" s="75"/>
      <c r="E71" s="80"/>
      <c r="H71" s="80"/>
      <c r="M71" s="49" t="s">
        <v>33</v>
      </c>
    </row>
    <row r="72" spans="1:17" ht="16.5" customHeight="1">
      <c r="D72" s="75"/>
      <c r="E72" s="80"/>
      <c r="H72" s="80"/>
    </row>
    <row r="73" spans="1:17" ht="16.5" customHeight="1">
      <c r="D73" s="75"/>
      <c r="E73" s="80"/>
      <c r="H73" s="80"/>
    </row>
    <row r="74" spans="1:17" ht="16.5" customHeight="1">
      <c r="D74" s="75"/>
      <c r="E74" s="80"/>
      <c r="H74" s="80"/>
    </row>
    <row r="75" spans="1:17" ht="16.5" customHeight="1">
      <c r="D75" s="75"/>
      <c r="E75" s="80"/>
      <c r="H75" s="80"/>
    </row>
    <row r="76" spans="1:17" ht="16.5" customHeight="1">
      <c r="D76" s="75"/>
      <c r="E76" s="80"/>
      <c r="H76" s="80"/>
    </row>
    <row r="77" spans="1:17" ht="16.5" customHeight="1">
      <c r="D77" s="75"/>
      <c r="E77" s="80"/>
      <c r="H77" s="80"/>
    </row>
    <row r="78" spans="1:17" ht="16.5" customHeight="1">
      <c r="D78" s="75"/>
      <c r="E78" s="80"/>
      <c r="H78" s="80"/>
    </row>
    <row r="79" spans="1:17" ht="16.5" customHeight="1">
      <c r="D79" s="75"/>
      <c r="E79" s="80"/>
      <c r="H79" s="80"/>
    </row>
    <row r="80" spans="1:17" ht="16.5" customHeight="1">
      <c r="D80" s="75"/>
      <c r="E80" s="80"/>
      <c r="H80" s="80"/>
    </row>
    <row r="81" spans="4:8" ht="16.5" customHeight="1">
      <c r="D81" s="75"/>
      <c r="E81" s="80"/>
      <c r="H81" s="80"/>
    </row>
    <row r="82" spans="4:8" ht="16.5" customHeight="1">
      <c r="D82" s="75"/>
      <c r="E82" s="80"/>
      <c r="H82" s="80"/>
    </row>
    <row r="83" spans="4:8" ht="16.5" customHeight="1">
      <c r="D83" s="75"/>
      <c r="E83" s="80"/>
      <c r="H83" s="80"/>
    </row>
    <row r="84" spans="4:8" ht="16.5" customHeight="1">
      <c r="D84" s="75"/>
      <c r="E84" s="80"/>
      <c r="H84" s="80"/>
    </row>
    <row r="85" spans="4:8" ht="16.5" customHeight="1">
      <c r="D85" s="75"/>
      <c r="E85" s="80"/>
      <c r="H85" s="80"/>
    </row>
    <row r="86" spans="4:8" ht="16.5" customHeight="1">
      <c r="D86" s="75"/>
      <c r="E86" s="80"/>
      <c r="H86" s="80"/>
    </row>
    <row r="87" spans="4:8" ht="16.5" customHeight="1">
      <c r="D87" s="75"/>
      <c r="E87" s="80"/>
      <c r="H87" s="80"/>
    </row>
    <row r="88" spans="4:8" ht="16.5" customHeight="1">
      <c r="D88" s="75"/>
      <c r="E88" s="80"/>
      <c r="H88" s="80"/>
    </row>
    <row r="89" spans="4:8" ht="16.5" customHeight="1">
      <c r="D89" s="75"/>
      <c r="E89" s="80"/>
      <c r="H89" s="80"/>
    </row>
    <row r="90" spans="4:8" ht="16.5" customHeight="1">
      <c r="D90" s="75"/>
      <c r="E90" s="80"/>
      <c r="H90" s="80"/>
    </row>
    <row r="91" spans="4:8" ht="16.5" customHeight="1">
      <c r="D91" s="75"/>
      <c r="E91" s="80"/>
      <c r="H91" s="80"/>
    </row>
    <row r="92" spans="4:8" ht="16.5" customHeight="1">
      <c r="D92" s="75"/>
      <c r="E92" s="80"/>
      <c r="H92" s="80"/>
    </row>
    <row r="93" spans="4:8" ht="16.5" customHeight="1">
      <c r="D93" s="75"/>
      <c r="E93" s="80"/>
      <c r="H93" s="80"/>
    </row>
    <row r="94" spans="4:8" ht="16.5" customHeight="1">
      <c r="D94" s="84"/>
      <c r="E94" s="80"/>
      <c r="H94" s="80"/>
    </row>
    <row r="95" spans="4:8" ht="16.5" customHeight="1">
      <c r="E95" s="80"/>
      <c r="H95" s="80"/>
    </row>
    <row r="96" spans="4:8" ht="16.5" customHeight="1">
      <c r="E96" s="80"/>
      <c r="H96" s="80"/>
    </row>
    <row r="97" spans="4:8" ht="16.5" customHeight="1">
      <c r="E97" s="80"/>
      <c r="H97" s="80"/>
    </row>
    <row r="98" spans="4:8" ht="16.5" customHeight="1">
      <c r="D98" s="85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40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40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41</v>
      </c>
      <c r="N12" s="2" t="s">
        <v>42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38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11800</v>
      </c>
      <c r="E28" s="20">
        <f t="shared" ref="E28:E59" si="0">D28*(100-2.41)/100</f>
        <v>11515.62</v>
      </c>
      <c r="F28" s="21">
        <v>33</v>
      </c>
      <c r="G28" s="22">
        <v>8</v>
      </c>
      <c r="H28" s="22">
        <v>8.15</v>
      </c>
      <c r="I28" s="20">
        <v>11800</v>
      </c>
      <c r="J28" s="20">
        <f t="shared" ref="J28:J59" si="1">I28*(100-2.41)/100</f>
        <v>11515.62</v>
      </c>
      <c r="K28" s="21">
        <v>65</v>
      </c>
      <c r="L28" s="22">
        <v>16</v>
      </c>
      <c r="M28" s="22">
        <v>16.149999999999999</v>
      </c>
      <c r="N28" s="20">
        <v>11800</v>
      </c>
      <c r="O28" s="20">
        <f t="shared" ref="O28:O59" si="2">N28*(100-2.41)/100</f>
        <v>11515.62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11800</v>
      </c>
      <c r="E29" s="20">
        <f t="shared" si="0"/>
        <v>11515.62</v>
      </c>
      <c r="F29" s="21">
        <v>34</v>
      </c>
      <c r="G29" s="22">
        <v>8.15</v>
      </c>
      <c r="H29" s="22">
        <v>8.3000000000000007</v>
      </c>
      <c r="I29" s="20">
        <v>11800</v>
      </c>
      <c r="J29" s="20">
        <f t="shared" si="1"/>
        <v>11515.62</v>
      </c>
      <c r="K29" s="21">
        <v>66</v>
      </c>
      <c r="L29" s="22">
        <v>16.149999999999999</v>
      </c>
      <c r="M29" s="22">
        <v>16.3</v>
      </c>
      <c r="N29" s="20">
        <v>11800</v>
      </c>
      <c r="O29" s="20">
        <f t="shared" si="2"/>
        <v>11515.62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11800</v>
      </c>
      <c r="E30" s="20">
        <f t="shared" si="0"/>
        <v>11515.62</v>
      </c>
      <c r="F30" s="21">
        <v>35</v>
      </c>
      <c r="G30" s="22">
        <v>8.3000000000000007</v>
      </c>
      <c r="H30" s="22">
        <v>8.4499999999999993</v>
      </c>
      <c r="I30" s="20">
        <v>11800</v>
      </c>
      <c r="J30" s="20">
        <f t="shared" si="1"/>
        <v>11515.62</v>
      </c>
      <c r="K30" s="21">
        <v>67</v>
      </c>
      <c r="L30" s="22">
        <v>16.3</v>
      </c>
      <c r="M30" s="22">
        <v>16.45</v>
      </c>
      <c r="N30" s="20">
        <v>11800</v>
      </c>
      <c r="O30" s="20">
        <f t="shared" si="2"/>
        <v>11515.62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11800</v>
      </c>
      <c r="E31" s="20">
        <f t="shared" si="0"/>
        <v>11515.62</v>
      </c>
      <c r="F31" s="21">
        <v>36</v>
      </c>
      <c r="G31" s="22">
        <v>8.4499999999999993</v>
      </c>
      <c r="H31" s="22">
        <v>9</v>
      </c>
      <c r="I31" s="20">
        <v>11800</v>
      </c>
      <c r="J31" s="20">
        <f t="shared" si="1"/>
        <v>11515.62</v>
      </c>
      <c r="K31" s="21">
        <v>68</v>
      </c>
      <c r="L31" s="22">
        <v>16.45</v>
      </c>
      <c r="M31" s="22">
        <v>17</v>
      </c>
      <c r="N31" s="20">
        <v>11800</v>
      </c>
      <c r="O31" s="20">
        <f t="shared" si="2"/>
        <v>11515.62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11800</v>
      </c>
      <c r="E32" s="20">
        <f t="shared" si="0"/>
        <v>11515.62</v>
      </c>
      <c r="F32" s="21">
        <v>37</v>
      </c>
      <c r="G32" s="22">
        <v>9</v>
      </c>
      <c r="H32" s="22">
        <v>9.15</v>
      </c>
      <c r="I32" s="20">
        <v>11800</v>
      </c>
      <c r="J32" s="20">
        <f t="shared" si="1"/>
        <v>11515.62</v>
      </c>
      <c r="K32" s="21">
        <v>69</v>
      </c>
      <c r="L32" s="22">
        <v>17</v>
      </c>
      <c r="M32" s="22">
        <v>17.149999999999999</v>
      </c>
      <c r="N32" s="20">
        <v>11800</v>
      </c>
      <c r="O32" s="20">
        <f t="shared" si="2"/>
        <v>11515.62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11800</v>
      </c>
      <c r="E33" s="20">
        <f t="shared" si="0"/>
        <v>11515.62</v>
      </c>
      <c r="F33" s="21">
        <v>38</v>
      </c>
      <c r="G33" s="22">
        <v>9.15</v>
      </c>
      <c r="H33" s="22">
        <v>9.3000000000000007</v>
      </c>
      <c r="I33" s="20">
        <v>11800</v>
      </c>
      <c r="J33" s="20">
        <f t="shared" si="1"/>
        <v>11515.62</v>
      </c>
      <c r="K33" s="21">
        <v>70</v>
      </c>
      <c r="L33" s="22">
        <v>17.149999999999999</v>
      </c>
      <c r="M33" s="22">
        <v>17.3</v>
      </c>
      <c r="N33" s="20">
        <v>11800</v>
      </c>
      <c r="O33" s="20">
        <f t="shared" si="2"/>
        <v>11515.62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11800</v>
      </c>
      <c r="E34" s="20">
        <f t="shared" si="0"/>
        <v>11515.62</v>
      </c>
      <c r="F34" s="21">
        <v>39</v>
      </c>
      <c r="G34" s="22">
        <v>9.3000000000000007</v>
      </c>
      <c r="H34" s="22">
        <v>9.4499999999999993</v>
      </c>
      <c r="I34" s="20">
        <v>11800</v>
      </c>
      <c r="J34" s="20">
        <f t="shared" si="1"/>
        <v>11515.62</v>
      </c>
      <c r="K34" s="21">
        <v>71</v>
      </c>
      <c r="L34" s="22">
        <v>17.3</v>
      </c>
      <c r="M34" s="22">
        <v>17.45</v>
      </c>
      <c r="N34" s="20">
        <v>11800</v>
      </c>
      <c r="O34" s="20">
        <f t="shared" si="2"/>
        <v>11515.62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11800</v>
      </c>
      <c r="E35" s="20">
        <f t="shared" si="0"/>
        <v>11515.62</v>
      </c>
      <c r="F35" s="21">
        <v>40</v>
      </c>
      <c r="G35" s="22">
        <v>9.4499999999999993</v>
      </c>
      <c r="H35" s="22">
        <v>10</v>
      </c>
      <c r="I35" s="20">
        <v>11800</v>
      </c>
      <c r="J35" s="20">
        <f t="shared" si="1"/>
        <v>11515.62</v>
      </c>
      <c r="K35" s="21">
        <v>72</v>
      </c>
      <c r="L35" s="24">
        <v>17.45</v>
      </c>
      <c r="M35" s="22">
        <v>18</v>
      </c>
      <c r="N35" s="20">
        <v>11800</v>
      </c>
      <c r="O35" s="20">
        <f t="shared" si="2"/>
        <v>11515.62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11800</v>
      </c>
      <c r="E36" s="20">
        <f t="shared" si="0"/>
        <v>11515.62</v>
      </c>
      <c r="F36" s="21">
        <v>41</v>
      </c>
      <c r="G36" s="22">
        <v>10</v>
      </c>
      <c r="H36" s="24">
        <v>10.15</v>
      </c>
      <c r="I36" s="20">
        <v>11800</v>
      </c>
      <c r="J36" s="20">
        <f t="shared" si="1"/>
        <v>11515.62</v>
      </c>
      <c r="K36" s="21">
        <v>73</v>
      </c>
      <c r="L36" s="24">
        <v>18</v>
      </c>
      <c r="M36" s="22">
        <v>18.149999999999999</v>
      </c>
      <c r="N36" s="20">
        <v>11800</v>
      </c>
      <c r="O36" s="20">
        <f t="shared" si="2"/>
        <v>11515.62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11800</v>
      </c>
      <c r="E37" s="20">
        <f t="shared" si="0"/>
        <v>11515.62</v>
      </c>
      <c r="F37" s="21">
        <v>42</v>
      </c>
      <c r="G37" s="22">
        <v>10.15</v>
      </c>
      <c r="H37" s="24">
        <v>10.3</v>
      </c>
      <c r="I37" s="20">
        <v>11800</v>
      </c>
      <c r="J37" s="20">
        <f t="shared" si="1"/>
        <v>11515.62</v>
      </c>
      <c r="K37" s="21">
        <v>74</v>
      </c>
      <c r="L37" s="24">
        <v>18.149999999999999</v>
      </c>
      <c r="M37" s="22">
        <v>18.3</v>
      </c>
      <c r="N37" s="20">
        <v>11800</v>
      </c>
      <c r="O37" s="20">
        <f t="shared" si="2"/>
        <v>11515.62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11800</v>
      </c>
      <c r="E38" s="20">
        <f t="shared" si="0"/>
        <v>11515.62</v>
      </c>
      <c r="F38" s="21">
        <v>43</v>
      </c>
      <c r="G38" s="22">
        <v>10.3</v>
      </c>
      <c r="H38" s="24">
        <v>10.45</v>
      </c>
      <c r="I38" s="20">
        <v>11800</v>
      </c>
      <c r="J38" s="20">
        <f t="shared" si="1"/>
        <v>11515.62</v>
      </c>
      <c r="K38" s="21">
        <v>75</v>
      </c>
      <c r="L38" s="24">
        <v>18.3</v>
      </c>
      <c r="M38" s="22">
        <v>18.45</v>
      </c>
      <c r="N38" s="20">
        <v>11800</v>
      </c>
      <c r="O38" s="20">
        <f t="shared" si="2"/>
        <v>11515.62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11800</v>
      </c>
      <c r="E39" s="20">
        <f t="shared" si="0"/>
        <v>11515.62</v>
      </c>
      <c r="F39" s="21">
        <v>44</v>
      </c>
      <c r="G39" s="22">
        <v>10.45</v>
      </c>
      <c r="H39" s="24">
        <v>11</v>
      </c>
      <c r="I39" s="20">
        <v>11800</v>
      </c>
      <c r="J39" s="20">
        <f t="shared" si="1"/>
        <v>11515.62</v>
      </c>
      <c r="K39" s="21">
        <v>76</v>
      </c>
      <c r="L39" s="24">
        <v>18.45</v>
      </c>
      <c r="M39" s="22">
        <v>19</v>
      </c>
      <c r="N39" s="20">
        <v>11800</v>
      </c>
      <c r="O39" s="20">
        <f t="shared" si="2"/>
        <v>11515.62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11800</v>
      </c>
      <c r="E40" s="20">
        <f t="shared" si="0"/>
        <v>11515.62</v>
      </c>
      <c r="F40" s="21">
        <v>45</v>
      </c>
      <c r="G40" s="22">
        <v>11</v>
      </c>
      <c r="H40" s="24">
        <v>11.15</v>
      </c>
      <c r="I40" s="20">
        <v>11800</v>
      </c>
      <c r="J40" s="20">
        <f t="shared" si="1"/>
        <v>11515.62</v>
      </c>
      <c r="K40" s="21">
        <v>77</v>
      </c>
      <c r="L40" s="24">
        <v>19</v>
      </c>
      <c r="M40" s="22">
        <v>19.149999999999999</v>
      </c>
      <c r="N40" s="20">
        <v>11800</v>
      </c>
      <c r="O40" s="20">
        <f t="shared" si="2"/>
        <v>11515.62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11800</v>
      </c>
      <c r="E41" s="20">
        <f t="shared" si="0"/>
        <v>11515.62</v>
      </c>
      <c r="F41" s="21">
        <v>46</v>
      </c>
      <c r="G41" s="22">
        <v>11.15</v>
      </c>
      <c r="H41" s="24">
        <v>11.3</v>
      </c>
      <c r="I41" s="20">
        <v>11800</v>
      </c>
      <c r="J41" s="20">
        <f t="shared" si="1"/>
        <v>11515.62</v>
      </c>
      <c r="K41" s="21">
        <v>78</v>
      </c>
      <c r="L41" s="24">
        <v>19.149999999999999</v>
      </c>
      <c r="M41" s="22">
        <v>19.3</v>
      </c>
      <c r="N41" s="20">
        <v>11800</v>
      </c>
      <c r="O41" s="20">
        <f t="shared" si="2"/>
        <v>11515.62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11800</v>
      </c>
      <c r="E42" s="20">
        <f t="shared" si="0"/>
        <v>11515.62</v>
      </c>
      <c r="F42" s="21">
        <v>47</v>
      </c>
      <c r="G42" s="22">
        <v>11.3</v>
      </c>
      <c r="H42" s="24">
        <v>11.45</v>
      </c>
      <c r="I42" s="20">
        <v>11800</v>
      </c>
      <c r="J42" s="20">
        <f t="shared" si="1"/>
        <v>11515.62</v>
      </c>
      <c r="K42" s="21">
        <v>79</v>
      </c>
      <c r="L42" s="24">
        <v>19.3</v>
      </c>
      <c r="M42" s="22">
        <v>19.45</v>
      </c>
      <c r="N42" s="20">
        <v>11800</v>
      </c>
      <c r="O42" s="20">
        <f t="shared" si="2"/>
        <v>11515.62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11800</v>
      </c>
      <c r="E43" s="20">
        <f t="shared" si="0"/>
        <v>11515.62</v>
      </c>
      <c r="F43" s="21">
        <v>48</v>
      </c>
      <c r="G43" s="22">
        <v>11.45</v>
      </c>
      <c r="H43" s="24">
        <v>12</v>
      </c>
      <c r="I43" s="20">
        <v>11800</v>
      </c>
      <c r="J43" s="20">
        <f t="shared" si="1"/>
        <v>11515.62</v>
      </c>
      <c r="K43" s="21">
        <v>80</v>
      </c>
      <c r="L43" s="24">
        <v>19.45</v>
      </c>
      <c r="M43" s="22">
        <v>20</v>
      </c>
      <c r="N43" s="20">
        <v>11800</v>
      </c>
      <c r="O43" s="20">
        <f t="shared" si="2"/>
        <v>11515.62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11800</v>
      </c>
      <c r="E44" s="20">
        <f t="shared" si="0"/>
        <v>11515.62</v>
      </c>
      <c r="F44" s="21">
        <v>49</v>
      </c>
      <c r="G44" s="22">
        <v>12</v>
      </c>
      <c r="H44" s="24">
        <v>12.15</v>
      </c>
      <c r="I44" s="20">
        <v>11800</v>
      </c>
      <c r="J44" s="20">
        <f t="shared" si="1"/>
        <v>11515.62</v>
      </c>
      <c r="K44" s="21">
        <v>81</v>
      </c>
      <c r="L44" s="24">
        <v>20</v>
      </c>
      <c r="M44" s="22">
        <v>20.149999999999999</v>
      </c>
      <c r="N44" s="20">
        <v>11800</v>
      </c>
      <c r="O44" s="20">
        <f t="shared" si="2"/>
        <v>11515.62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11800</v>
      </c>
      <c r="E45" s="20">
        <f t="shared" si="0"/>
        <v>11515.62</v>
      </c>
      <c r="F45" s="21">
        <v>50</v>
      </c>
      <c r="G45" s="22">
        <v>12.15</v>
      </c>
      <c r="H45" s="24">
        <v>12.3</v>
      </c>
      <c r="I45" s="20">
        <v>11800</v>
      </c>
      <c r="J45" s="20">
        <f t="shared" si="1"/>
        <v>11515.62</v>
      </c>
      <c r="K45" s="21">
        <v>82</v>
      </c>
      <c r="L45" s="24">
        <v>20.149999999999999</v>
      </c>
      <c r="M45" s="22">
        <v>20.3</v>
      </c>
      <c r="N45" s="20">
        <v>11800</v>
      </c>
      <c r="O45" s="20">
        <f t="shared" si="2"/>
        <v>11515.62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11800</v>
      </c>
      <c r="E46" s="20">
        <f t="shared" si="0"/>
        <v>11515.62</v>
      </c>
      <c r="F46" s="21">
        <v>51</v>
      </c>
      <c r="G46" s="22">
        <v>12.3</v>
      </c>
      <c r="H46" s="24">
        <v>12.45</v>
      </c>
      <c r="I46" s="20">
        <v>11800</v>
      </c>
      <c r="J46" s="20">
        <f t="shared" si="1"/>
        <v>11515.62</v>
      </c>
      <c r="K46" s="21">
        <v>83</v>
      </c>
      <c r="L46" s="24">
        <v>20.3</v>
      </c>
      <c r="M46" s="22">
        <v>20.45</v>
      </c>
      <c r="N46" s="20">
        <v>11800</v>
      </c>
      <c r="O46" s="20">
        <f t="shared" si="2"/>
        <v>11515.62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11800</v>
      </c>
      <c r="E47" s="20">
        <f t="shared" si="0"/>
        <v>11515.62</v>
      </c>
      <c r="F47" s="21">
        <v>52</v>
      </c>
      <c r="G47" s="22">
        <v>12.45</v>
      </c>
      <c r="H47" s="24">
        <v>13</v>
      </c>
      <c r="I47" s="20">
        <v>11800</v>
      </c>
      <c r="J47" s="20">
        <f t="shared" si="1"/>
        <v>11515.62</v>
      </c>
      <c r="K47" s="21">
        <v>84</v>
      </c>
      <c r="L47" s="24">
        <v>20.45</v>
      </c>
      <c r="M47" s="22">
        <v>21</v>
      </c>
      <c r="N47" s="20">
        <v>11800</v>
      </c>
      <c r="O47" s="20">
        <f t="shared" si="2"/>
        <v>11515.62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11800</v>
      </c>
      <c r="E48" s="20">
        <f t="shared" si="0"/>
        <v>11515.62</v>
      </c>
      <c r="F48" s="21">
        <v>53</v>
      </c>
      <c r="G48" s="22">
        <v>13</v>
      </c>
      <c r="H48" s="24">
        <v>13.15</v>
      </c>
      <c r="I48" s="20">
        <v>11800</v>
      </c>
      <c r="J48" s="20">
        <f t="shared" si="1"/>
        <v>11515.62</v>
      </c>
      <c r="K48" s="21">
        <v>85</v>
      </c>
      <c r="L48" s="24">
        <v>21</v>
      </c>
      <c r="M48" s="22">
        <v>21.15</v>
      </c>
      <c r="N48" s="20">
        <v>11800</v>
      </c>
      <c r="O48" s="20">
        <f t="shared" si="2"/>
        <v>11515.62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11800</v>
      </c>
      <c r="E49" s="20">
        <f t="shared" si="0"/>
        <v>11515.62</v>
      </c>
      <c r="F49" s="21">
        <v>54</v>
      </c>
      <c r="G49" s="22">
        <v>13.15</v>
      </c>
      <c r="H49" s="24">
        <v>13.3</v>
      </c>
      <c r="I49" s="20">
        <v>11800</v>
      </c>
      <c r="J49" s="20">
        <f t="shared" si="1"/>
        <v>11515.62</v>
      </c>
      <c r="K49" s="21">
        <v>86</v>
      </c>
      <c r="L49" s="24">
        <v>21.15</v>
      </c>
      <c r="M49" s="22">
        <v>21.3</v>
      </c>
      <c r="N49" s="20">
        <v>11800</v>
      </c>
      <c r="O49" s="20">
        <f t="shared" si="2"/>
        <v>11515.62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11800</v>
      </c>
      <c r="E50" s="20">
        <f t="shared" si="0"/>
        <v>11515.62</v>
      </c>
      <c r="F50" s="21">
        <v>55</v>
      </c>
      <c r="G50" s="22">
        <v>13.3</v>
      </c>
      <c r="H50" s="24">
        <v>13.45</v>
      </c>
      <c r="I50" s="20">
        <v>11800</v>
      </c>
      <c r="J50" s="20">
        <f t="shared" si="1"/>
        <v>11515.62</v>
      </c>
      <c r="K50" s="21">
        <v>87</v>
      </c>
      <c r="L50" s="24">
        <v>21.3</v>
      </c>
      <c r="M50" s="22">
        <v>21.45</v>
      </c>
      <c r="N50" s="20">
        <v>11800</v>
      </c>
      <c r="O50" s="20">
        <f t="shared" si="2"/>
        <v>11515.62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11800</v>
      </c>
      <c r="E51" s="20">
        <f t="shared" si="0"/>
        <v>11515.62</v>
      </c>
      <c r="F51" s="21">
        <v>56</v>
      </c>
      <c r="G51" s="22">
        <v>13.45</v>
      </c>
      <c r="H51" s="24">
        <v>14</v>
      </c>
      <c r="I51" s="20">
        <v>11800</v>
      </c>
      <c r="J51" s="20">
        <f t="shared" si="1"/>
        <v>11515.62</v>
      </c>
      <c r="K51" s="21">
        <v>88</v>
      </c>
      <c r="L51" s="24">
        <v>21.45</v>
      </c>
      <c r="M51" s="22">
        <v>22</v>
      </c>
      <c r="N51" s="20">
        <v>11800</v>
      </c>
      <c r="O51" s="20">
        <f t="shared" si="2"/>
        <v>11515.62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11800</v>
      </c>
      <c r="E52" s="20">
        <f t="shared" si="0"/>
        <v>11515.62</v>
      </c>
      <c r="F52" s="21">
        <v>57</v>
      </c>
      <c r="G52" s="22">
        <v>14</v>
      </c>
      <c r="H52" s="24">
        <v>14.15</v>
      </c>
      <c r="I52" s="20">
        <v>11800</v>
      </c>
      <c r="J52" s="20">
        <f t="shared" si="1"/>
        <v>11515.62</v>
      </c>
      <c r="K52" s="21">
        <v>89</v>
      </c>
      <c r="L52" s="24">
        <v>22</v>
      </c>
      <c r="M52" s="22">
        <v>22.15</v>
      </c>
      <c r="N52" s="20">
        <v>11800</v>
      </c>
      <c r="O52" s="20">
        <f t="shared" si="2"/>
        <v>11515.62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11800</v>
      </c>
      <c r="E53" s="20">
        <f t="shared" si="0"/>
        <v>11515.62</v>
      </c>
      <c r="F53" s="21">
        <v>58</v>
      </c>
      <c r="G53" s="22">
        <v>14.15</v>
      </c>
      <c r="H53" s="24">
        <v>14.3</v>
      </c>
      <c r="I53" s="20">
        <v>11800</v>
      </c>
      <c r="J53" s="20">
        <f t="shared" si="1"/>
        <v>11515.62</v>
      </c>
      <c r="K53" s="21">
        <v>90</v>
      </c>
      <c r="L53" s="24">
        <v>22.15</v>
      </c>
      <c r="M53" s="22">
        <v>22.3</v>
      </c>
      <c r="N53" s="20">
        <v>11800</v>
      </c>
      <c r="O53" s="20">
        <f t="shared" si="2"/>
        <v>11515.62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11800</v>
      </c>
      <c r="E54" s="20">
        <f t="shared" si="0"/>
        <v>11515.62</v>
      </c>
      <c r="F54" s="21">
        <v>59</v>
      </c>
      <c r="G54" s="22">
        <v>14.3</v>
      </c>
      <c r="H54" s="24">
        <v>14.45</v>
      </c>
      <c r="I54" s="20">
        <v>11800</v>
      </c>
      <c r="J54" s="20">
        <f t="shared" si="1"/>
        <v>11515.62</v>
      </c>
      <c r="K54" s="21">
        <v>91</v>
      </c>
      <c r="L54" s="24">
        <v>22.3</v>
      </c>
      <c r="M54" s="22">
        <v>22.45</v>
      </c>
      <c r="N54" s="20">
        <v>11800</v>
      </c>
      <c r="O54" s="20">
        <f t="shared" si="2"/>
        <v>11515.62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11800</v>
      </c>
      <c r="E55" s="20">
        <f t="shared" si="0"/>
        <v>11515.62</v>
      </c>
      <c r="F55" s="21">
        <v>60</v>
      </c>
      <c r="G55" s="22">
        <v>14.45</v>
      </c>
      <c r="H55" s="22">
        <v>15</v>
      </c>
      <c r="I55" s="20">
        <v>11800</v>
      </c>
      <c r="J55" s="20">
        <f t="shared" si="1"/>
        <v>11515.62</v>
      </c>
      <c r="K55" s="21">
        <v>92</v>
      </c>
      <c r="L55" s="24">
        <v>22.45</v>
      </c>
      <c r="M55" s="22">
        <v>23</v>
      </c>
      <c r="N55" s="20">
        <v>11800</v>
      </c>
      <c r="O55" s="20">
        <f t="shared" si="2"/>
        <v>11515.62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11800</v>
      </c>
      <c r="E56" s="20">
        <f t="shared" si="0"/>
        <v>11515.62</v>
      </c>
      <c r="F56" s="21">
        <v>61</v>
      </c>
      <c r="G56" s="22">
        <v>15</v>
      </c>
      <c r="H56" s="22">
        <v>15.15</v>
      </c>
      <c r="I56" s="20">
        <v>11800</v>
      </c>
      <c r="J56" s="20">
        <f t="shared" si="1"/>
        <v>11515.62</v>
      </c>
      <c r="K56" s="21">
        <v>93</v>
      </c>
      <c r="L56" s="24">
        <v>23</v>
      </c>
      <c r="M56" s="22">
        <v>23.15</v>
      </c>
      <c r="N56" s="20">
        <v>11800</v>
      </c>
      <c r="O56" s="20">
        <f t="shared" si="2"/>
        <v>11515.62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11800</v>
      </c>
      <c r="E57" s="20">
        <f t="shared" si="0"/>
        <v>11515.62</v>
      </c>
      <c r="F57" s="21">
        <v>62</v>
      </c>
      <c r="G57" s="22">
        <v>15.15</v>
      </c>
      <c r="H57" s="22">
        <v>15.3</v>
      </c>
      <c r="I57" s="20">
        <v>11800</v>
      </c>
      <c r="J57" s="20">
        <f t="shared" si="1"/>
        <v>11515.62</v>
      </c>
      <c r="K57" s="21">
        <v>94</v>
      </c>
      <c r="L57" s="22">
        <v>23.15</v>
      </c>
      <c r="M57" s="22">
        <v>23.3</v>
      </c>
      <c r="N57" s="20">
        <v>11800</v>
      </c>
      <c r="O57" s="20">
        <f t="shared" si="2"/>
        <v>11515.62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11800</v>
      </c>
      <c r="E58" s="20">
        <f t="shared" si="0"/>
        <v>11515.62</v>
      </c>
      <c r="F58" s="21">
        <v>63</v>
      </c>
      <c r="G58" s="22">
        <v>15.3</v>
      </c>
      <c r="H58" s="22">
        <v>15.45</v>
      </c>
      <c r="I58" s="20">
        <v>11800</v>
      </c>
      <c r="J58" s="20">
        <f t="shared" si="1"/>
        <v>11515.62</v>
      </c>
      <c r="K58" s="21">
        <v>95</v>
      </c>
      <c r="L58" s="22">
        <v>23.3</v>
      </c>
      <c r="M58" s="22">
        <v>23.45</v>
      </c>
      <c r="N58" s="20">
        <v>11800</v>
      </c>
      <c r="O58" s="20">
        <f t="shared" si="2"/>
        <v>11515.62</v>
      </c>
      <c r="Q58">
        <f>AVERAGE(N28:N59,I28:I59,D28:D59)/1000</f>
        <v>11.8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11800</v>
      </c>
      <c r="E59" s="20">
        <f t="shared" si="0"/>
        <v>11515.62</v>
      </c>
      <c r="F59" s="21">
        <v>64</v>
      </c>
      <c r="G59" s="22">
        <v>15.45</v>
      </c>
      <c r="H59" s="22">
        <v>16</v>
      </c>
      <c r="I59" s="20">
        <v>11800</v>
      </c>
      <c r="J59" s="20">
        <f t="shared" si="1"/>
        <v>11515.62</v>
      </c>
      <c r="K59" s="26">
        <v>96</v>
      </c>
      <c r="L59" s="22">
        <v>23.45</v>
      </c>
      <c r="M59" s="27">
        <v>24</v>
      </c>
      <c r="N59" s="20">
        <v>11800</v>
      </c>
      <c r="O59" s="20">
        <f t="shared" si="2"/>
        <v>11515.62</v>
      </c>
    </row>
    <row r="60" spans="1:18" ht="12.75" customHeight="1">
      <c r="A60" s="28"/>
      <c r="B60" s="29"/>
      <c r="C60" s="30"/>
      <c r="D60" s="31">
        <f>SUM(D28:D59)</f>
        <v>377600</v>
      </c>
      <c r="E60" s="32">
        <f>SUM(E28:E59)</f>
        <v>368499.83999999991</v>
      </c>
      <c r="F60" s="33"/>
      <c r="G60" s="34"/>
      <c r="H60" s="34"/>
      <c r="I60" s="32">
        <f>SUM(I28:I59)</f>
        <v>377600</v>
      </c>
      <c r="J60" s="31">
        <f>SUM(J28:J59)</f>
        <v>368499.83999999991</v>
      </c>
      <c r="K60" s="33"/>
      <c r="L60" s="34"/>
      <c r="M60" s="34"/>
      <c r="N60" s="31">
        <f>SUM(N28:N59)</f>
        <v>377600</v>
      </c>
      <c r="O60" s="32">
        <f>SUM(O28:O59)</f>
        <v>368499.83999999991</v>
      </c>
      <c r="P60" s="12"/>
      <c r="Q60" s="35"/>
      <c r="R60" s="12"/>
    </row>
    <row r="64" spans="1:18" ht="12.75" customHeight="1">
      <c r="A64" t="s">
        <v>43</v>
      </c>
      <c r="B64">
        <f>SUM(D60,I60,N60)/(4000*1000)</f>
        <v>0.28320000000000001</v>
      </c>
      <c r="C64">
        <f>ROUNDDOWN(SUM(E60,J60,O60)/(4000*1000),4)</f>
        <v>0.27629999999999999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R58" sqref="R58"/>
    </sheetView>
  </sheetViews>
  <sheetFormatPr defaultColWidth="11.28515625" defaultRowHeight="16.5" customHeight="1"/>
  <cols>
    <col min="1" max="3" width="11.28515625" style="43"/>
    <col min="4" max="4" width="11.140625" style="43" customWidth="1"/>
    <col min="5" max="13" width="11.28515625" style="43"/>
    <col min="14" max="14" width="11.5703125" style="43" customWidth="1"/>
    <col min="15" max="16384" width="11.28515625" style="43"/>
  </cols>
  <sheetData>
    <row r="2" spans="1:15" ht="16.5" customHeight="1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4" spans="1:15" ht="16.5" customHeight="1">
      <c r="A4" s="44" t="s">
        <v>156</v>
      </c>
      <c r="B4" s="44"/>
      <c r="C4" s="44"/>
      <c r="D4" s="44"/>
      <c r="E4" s="44"/>
      <c r="F4" s="44"/>
      <c r="G4" s="44"/>
      <c r="H4" s="44"/>
      <c r="I4" s="44"/>
    </row>
    <row r="5" spans="1:15" ht="16.5" customHeight="1">
      <c r="A5" s="44"/>
    </row>
    <row r="6" spans="1:15" ht="16.5" customHeight="1">
      <c r="A6" s="44" t="s">
        <v>2</v>
      </c>
    </row>
    <row r="7" spans="1:15" ht="16.5" customHeight="1">
      <c r="A7" s="44" t="s">
        <v>3</v>
      </c>
    </row>
    <row r="8" spans="1:15" ht="16.5" customHeight="1">
      <c r="A8" s="44" t="s">
        <v>4</v>
      </c>
      <c r="H8" s="45"/>
    </row>
    <row r="9" spans="1:15" ht="16.5" customHeight="1">
      <c r="A9" s="44" t="s">
        <v>5</v>
      </c>
    </row>
    <row r="10" spans="1:15" ht="16.5" customHeight="1">
      <c r="A10" s="44" t="s">
        <v>6</v>
      </c>
    </row>
    <row r="11" spans="1:15" ht="16.5" customHeight="1">
      <c r="A11" s="44"/>
      <c r="G11" s="46"/>
    </row>
    <row r="12" spans="1:15" ht="16.5" customHeight="1">
      <c r="A12" s="44" t="s">
        <v>157</v>
      </c>
      <c r="N12" s="44" t="s">
        <v>158</v>
      </c>
    </row>
    <row r="13" spans="1:15" ht="16.5" customHeight="1">
      <c r="A13" s="44"/>
    </row>
    <row r="14" spans="1:15" ht="16.5" customHeight="1">
      <c r="A14" s="44" t="s">
        <v>9</v>
      </c>
      <c r="N14" s="47" t="s">
        <v>10</v>
      </c>
      <c r="O14" s="48" t="s">
        <v>11</v>
      </c>
    </row>
    <row r="15" spans="1:15" ht="16.5" customHeight="1">
      <c r="N15" s="47"/>
      <c r="O15" s="48"/>
    </row>
    <row r="16" spans="1:15" ht="16.5" customHeight="1">
      <c r="A16" s="49" t="s">
        <v>12</v>
      </c>
      <c r="N16" s="50"/>
      <c r="O16" s="51"/>
    </row>
    <row r="17" spans="1:15" ht="16.5" customHeight="1">
      <c r="A17" s="49" t="s">
        <v>13</v>
      </c>
      <c r="N17" s="52" t="s">
        <v>14</v>
      </c>
      <c r="O17" s="53" t="s">
        <v>129</v>
      </c>
    </row>
    <row r="18" spans="1:15" ht="16.5" customHeight="1">
      <c r="A18" s="49" t="s">
        <v>16</v>
      </c>
      <c r="N18" s="52"/>
      <c r="O18" s="54"/>
    </row>
    <row r="19" spans="1:15" ht="16.5" customHeight="1">
      <c r="A19" s="49" t="s">
        <v>17</v>
      </c>
      <c r="N19" s="52"/>
      <c r="O19" s="54"/>
    </row>
    <row r="20" spans="1:15" ht="16.5" customHeight="1">
      <c r="A20" s="49" t="s">
        <v>18</v>
      </c>
      <c r="N20" s="52"/>
      <c r="O20" s="55"/>
    </row>
    <row r="21" spans="1:15" ht="16.5" customHeight="1">
      <c r="A21" s="44" t="s">
        <v>19</v>
      </c>
      <c r="C21" s="42" t="s">
        <v>20</v>
      </c>
      <c r="D21" s="42"/>
      <c r="N21" s="56"/>
      <c r="O21" s="56"/>
    </row>
    <row r="23" spans="1:15" ht="16.5" customHeight="1">
      <c r="A23" s="44" t="s">
        <v>21</v>
      </c>
      <c r="E23" s="44" t="s">
        <v>22</v>
      </c>
    </row>
    <row r="24" spans="1:15" ht="16.5" customHeight="1">
      <c r="G24" s="44" t="s">
        <v>23</v>
      </c>
    </row>
    <row r="25" spans="1:15" ht="16.5" customHeight="1">
      <c r="A25" s="57"/>
      <c r="B25" s="58" t="s">
        <v>24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</row>
    <row r="26" spans="1:15" ht="16.5" customHeight="1">
      <c r="A26" s="59" t="s">
        <v>25</v>
      </c>
      <c r="B26" s="60" t="s">
        <v>26</v>
      </c>
      <c r="C26" s="60"/>
      <c r="D26" s="59" t="s">
        <v>27</v>
      </c>
      <c r="E26" s="59" t="s">
        <v>28</v>
      </c>
      <c r="F26" s="59" t="s">
        <v>25</v>
      </c>
      <c r="G26" s="60" t="s">
        <v>26</v>
      </c>
      <c r="H26" s="60"/>
      <c r="I26" s="59" t="s">
        <v>27</v>
      </c>
      <c r="J26" s="59" t="s">
        <v>28</v>
      </c>
      <c r="K26" s="59" t="s">
        <v>25</v>
      </c>
      <c r="L26" s="60" t="s">
        <v>26</v>
      </c>
      <c r="M26" s="60"/>
      <c r="N26" s="59" t="s">
        <v>27</v>
      </c>
      <c r="O26" s="59" t="s">
        <v>28</v>
      </c>
    </row>
    <row r="27" spans="1:15" ht="16.5" customHeight="1">
      <c r="A27" s="59"/>
      <c r="B27" s="60" t="s">
        <v>29</v>
      </c>
      <c r="C27" s="60" t="s">
        <v>2</v>
      </c>
      <c r="D27" s="59"/>
      <c r="E27" s="59"/>
      <c r="F27" s="59"/>
      <c r="G27" s="60" t="s">
        <v>29</v>
      </c>
      <c r="H27" s="60" t="s">
        <v>2</v>
      </c>
      <c r="I27" s="59"/>
      <c r="J27" s="59"/>
      <c r="K27" s="59"/>
      <c r="L27" s="60" t="s">
        <v>29</v>
      </c>
      <c r="M27" s="60" t="s">
        <v>2</v>
      </c>
      <c r="N27" s="59"/>
      <c r="O27" s="59"/>
    </row>
    <row r="28" spans="1:15" ht="16.5" customHeight="1">
      <c r="A28" s="61">
        <v>1</v>
      </c>
      <c r="B28" s="62">
        <v>0</v>
      </c>
      <c r="C28" s="63">
        <v>0.15</v>
      </c>
      <c r="D28" s="64">
        <v>8210</v>
      </c>
      <c r="E28" s="64">
        <f t="shared" ref="E28:E59" si="0">D28*(100-2.49)/100</f>
        <v>8005.5710000000008</v>
      </c>
      <c r="F28" s="65">
        <v>33</v>
      </c>
      <c r="G28" s="66">
        <v>8</v>
      </c>
      <c r="H28" s="66">
        <v>8.15</v>
      </c>
      <c r="I28" s="64">
        <v>8210</v>
      </c>
      <c r="J28" s="64">
        <f t="shared" ref="J28:J59" si="1">I28*(100-2.49)/100</f>
        <v>8005.5710000000008</v>
      </c>
      <c r="K28" s="65">
        <v>65</v>
      </c>
      <c r="L28" s="66">
        <v>16</v>
      </c>
      <c r="M28" s="66">
        <v>16.149999999999999</v>
      </c>
      <c r="N28" s="64">
        <v>8210</v>
      </c>
      <c r="O28" s="64">
        <f t="shared" ref="O28:O59" si="2">N28*(100-2.49)/100</f>
        <v>8005.5710000000008</v>
      </c>
    </row>
    <row r="29" spans="1:15" ht="16.5" customHeight="1">
      <c r="A29" s="61">
        <v>2</v>
      </c>
      <c r="B29" s="61">
        <v>0.15</v>
      </c>
      <c r="C29" s="67">
        <v>0.3</v>
      </c>
      <c r="D29" s="64">
        <v>8210</v>
      </c>
      <c r="E29" s="64">
        <f t="shared" si="0"/>
        <v>8005.5710000000008</v>
      </c>
      <c r="F29" s="65">
        <v>34</v>
      </c>
      <c r="G29" s="66">
        <v>8.15</v>
      </c>
      <c r="H29" s="66">
        <v>8.3000000000000007</v>
      </c>
      <c r="I29" s="64">
        <v>8210</v>
      </c>
      <c r="J29" s="64">
        <f t="shared" si="1"/>
        <v>8005.5710000000008</v>
      </c>
      <c r="K29" s="65">
        <v>66</v>
      </c>
      <c r="L29" s="66">
        <v>16.149999999999999</v>
      </c>
      <c r="M29" s="66">
        <v>16.3</v>
      </c>
      <c r="N29" s="64">
        <v>8210</v>
      </c>
      <c r="O29" s="64">
        <f t="shared" si="2"/>
        <v>8005.5710000000008</v>
      </c>
    </row>
    <row r="30" spans="1:15" ht="16.5" customHeight="1">
      <c r="A30" s="61">
        <v>3</v>
      </c>
      <c r="B30" s="67">
        <v>0.3</v>
      </c>
      <c r="C30" s="63">
        <v>0.45</v>
      </c>
      <c r="D30" s="64">
        <v>8210</v>
      </c>
      <c r="E30" s="64">
        <f t="shared" si="0"/>
        <v>8005.5710000000008</v>
      </c>
      <c r="F30" s="65">
        <v>35</v>
      </c>
      <c r="G30" s="66">
        <v>8.3000000000000007</v>
      </c>
      <c r="H30" s="66">
        <v>8.4499999999999993</v>
      </c>
      <c r="I30" s="64">
        <v>8210</v>
      </c>
      <c r="J30" s="64">
        <f t="shared" si="1"/>
        <v>8005.5710000000008</v>
      </c>
      <c r="K30" s="65">
        <v>67</v>
      </c>
      <c r="L30" s="66">
        <v>16.3</v>
      </c>
      <c r="M30" s="66">
        <v>16.45</v>
      </c>
      <c r="N30" s="64">
        <v>8210</v>
      </c>
      <c r="O30" s="64">
        <f t="shared" si="2"/>
        <v>8005.5710000000008</v>
      </c>
    </row>
    <row r="31" spans="1:15" ht="16.5" customHeight="1">
      <c r="A31" s="61">
        <v>4</v>
      </c>
      <c r="B31" s="61">
        <v>0.45</v>
      </c>
      <c r="C31" s="66">
        <v>1</v>
      </c>
      <c r="D31" s="64">
        <v>8210</v>
      </c>
      <c r="E31" s="64">
        <f t="shared" si="0"/>
        <v>8005.5710000000008</v>
      </c>
      <c r="F31" s="65">
        <v>36</v>
      </c>
      <c r="G31" s="66">
        <v>8.4499999999999993</v>
      </c>
      <c r="H31" s="66">
        <v>9</v>
      </c>
      <c r="I31" s="64">
        <v>8210</v>
      </c>
      <c r="J31" s="64">
        <f t="shared" si="1"/>
        <v>8005.5710000000008</v>
      </c>
      <c r="K31" s="65">
        <v>68</v>
      </c>
      <c r="L31" s="66">
        <v>16.45</v>
      </c>
      <c r="M31" s="66">
        <v>17</v>
      </c>
      <c r="N31" s="64">
        <v>8210</v>
      </c>
      <c r="O31" s="64">
        <f t="shared" si="2"/>
        <v>8005.5710000000008</v>
      </c>
    </row>
    <row r="32" spans="1:15" ht="16.5" customHeight="1">
      <c r="A32" s="61">
        <v>5</v>
      </c>
      <c r="B32" s="66">
        <v>1</v>
      </c>
      <c r="C32" s="63">
        <v>1.1499999999999999</v>
      </c>
      <c r="D32" s="64">
        <v>8210</v>
      </c>
      <c r="E32" s="64">
        <f t="shared" si="0"/>
        <v>8005.5710000000008</v>
      </c>
      <c r="F32" s="65">
        <v>37</v>
      </c>
      <c r="G32" s="66">
        <v>9</v>
      </c>
      <c r="H32" s="66">
        <v>9.15</v>
      </c>
      <c r="I32" s="64">
        <v>8210</v>
      </c>
      <c r="J32" s="64">
        <f t="shared" si="1"/>
        <v>8005.5710000000008</v>
      </c>
      <c r="K32" s="65">
        <v>69</v>
      </c>
      <c r="L32" s="66">
        <v>17</v>
      </c>
      <c r="M32" s="66">
        <v>17.149999999999999</v>
      </c>
      <c r="N32" s="64">
        <v>8210</v>
      </c>
      <c r="O32" s="64">
        <f t="shared" si="2"/>
        <v>8005.5710000000008</v>
      </c>
    </row>
    <row r="33" spans="1:15" ht="16.5" customHeight="1">
      <c r="A33" s="61">
        <v>6</v>
      </c>
      <c r="B33" s="63">
        <v>1.1499999999999999</v>
      </c>
      <c r="C33" s="66">
        <v>1.3</v>
      </c>
      <c r="D33" s="64">
        <v>8210</v>
      </c>
      <c r="E33" s="64">
        <f t="shared" si="0"/>
        <v>8005.5710000000008</v>
      </c>
      <c r="F33" s="65">
        <v>38</v>
      </c>
      <c r="G33" s="66">
        <v>9.15</v>
      </c>
      <c r="H33" s="66">
        <v>9.3000000000000007</v>
      </c>
      <c r="I33" s="64">
        <v>8210</v>
      </c>
      <c r="J33" s="64">
        <f t="shared" si="1"/>
        <v>8005.5710000000008</v>
      </c>
      <c r="K33" s="65">
        <v>70</v>
      </c>
      <c r="L33" s="66">
        <v>17.149999999999999</v>
      </c>
      <c r="M33" s="66">
        <v>17.3</v>
      </c>
      <c r="N33" s="64">
        <v>8210</v>
      </c>
      <c r="O33" s="64">
        <f t="shared" si="2"/>
        <v>8005.5710000000008</v>
      </c>
    </row>
    <row r="34" spans="1:15" ht="16.5" customHeight="1">
      <c r="A34" s="61">
        <v>7</v>
      </c>
      <c r="B34" s="67">
        <v>1.3</v>
      </c>
      <c r="C34" s="63">
        <v>1.45</v>
      </c>
      <c r="D34" s="64">
        <v>8210</v>
      </c>
      <c r="E34" s="64">
        <f t="shared" si="0"/>
        <v>8005.5710000000008</v>
      </c>
      <c r="F34" s="65">
        <v>39</v>
      </c>
      <c r="G34" s="66">
        <v>9.3000000000000007</v>
      </c>
      <c r="H34" s="66">
        <v>9.4499999999999993</v>
      </c>
      <c r="I34" s="64">
        <v>8210</v>
      </c>
      <c r="J34" s="64">
        <f t="shared" si="1"/>
        <v>8005.5710000000008</v>
      </c>
      <c r="K34" s="65">
        <v>71</v>
      </c>
      <c r="L34" s="66">
        <v>17.3</v>
      </c>
      <c r="M34" s="66">
        <v>17.45</v>
      </c>
      <c r="N34" s="64">
        <v>8210</v>
      </c>
      <c r="O34" s="64">
        <f t="shared" si="2"/>
        <v>8005.5710000000008</v>
      </c>
    </row>
    <row r="35" spans="1:15" ht="16.5" customHeight="1">
      <c r="A35" s="61">
        <v>8</v>
      </c>
      <c r="B35" s="61">
        <v>1.45</v>
      </c>
      <c r="C35" s="66">
        <v>2</v>
      </c>
      <c r="D35" s="64">
        <v>8210</v>
      </c>
      <c r="E35" s="64">
        <f t="shared" si="0"/>
        <v>8005.5710000000008</v>
      </c>
      <c r="F35" s="65">
        <v>40</v>
      </c>
      <c r="G35" s="66">
        <v>9.4499999999999993</v>
      </c>
      <c r="H35" s="66">
        <v>10</v>
      </c>
      <c r="I35" s="64">
        <v>8210</v>
      </c>
      <c r="J35" s="64">
        <f t="shared" si="1"/>
        <v>8005.5710000000008</v>
      </c>
      <c r="K35" s="65">
        <v>72</v>
      </c>
      <c r="L35" s="68">
        <v>17.45</v>
      </c>
      <c r="M35" s="66">
        <v>18</v>
      </c>
      <c r="N35" s="64">
        <v>8210</v>
      </c>
      <c r="O35" s="64">
        <f t="shared" si="2"/>
        <v>8005.5710000000008</v>
      </c>
    </row>
    <row r="36" spans="1:15" ht="16.5" customHeight="1">
      <c r="A36" s="61">
        <v>9</v>
      </c>
      <c r="B36" s="67">
        <v>2</v>
      </c>
      <c r="C36" s="63">
        <v>2.15</v>
      </c>
      <c r="D36" s="64">
        <v>8210</v>
      </c>
      <c r="E36" s="64">
        <f t="shared" si="0"/>
        <v>8005.5710000000008</v>
      </c>
      <c r="F36" s="65">
        <v>41</v>
      </c>
      <c r="G36" s="66">
        <v>10</v>
      </c>
      <c r="H36" s="68">
        <v>10.15</v>
      </c>
      <c r="I36" s="64">
        <v>8210</v>
      </c>
      <c r="J36" s="64">
        <f t="shared" si="1"/>
        <v>8005.5710000000008</v>
      </c>
      <c r="K36" s="65">
        <v>73</v>
      </c>
      <c r="L36" s="68">
        <v>18</v>
      </c>
      <c r="M36" s="66">
        <v>18.149999999999999</v>
      </c>
      <c r="N36" s="64">
        <v>8210</v>
      </c>
      <c r="O36" s="64">
        <f t="shared" si="2"/>
        <v>8005.5710000000008</v>
      </c>
    </row>
    <row r="37" spans="1:15" ht="16.5" customHeight="1">
      <c r="A37" s="61">
        <v>10</v>
      </c>
      <c r="B37" s="61">
        <v>2.15</v>
      </c>
      <c r="C37" s="66">
        <v>2.2999999999999998</v>
      </c>
      <c r="D37" s="64">
        <v>8210</v>
      </c>
      <c r="E37" s="64">
        <f t="shared" si="0"/>
        <v>8005.5710000000008</v>
      </c>
      <c r="F37" s="65">
        <v>42</v>
      </c>
      <c r="G37" s="66">
        <v>10.15</v>
      </c>
      <c r="H37" s="68">
        <v>10.3</v>
      </c>
      <c r="I37" s="64">
        <v>8210</v>
      </c>
      <c r="J37" s="64">
        <f t="shared" si="1"/>
        <v>8005.5710000000008</v>
      </c>
      <c r="K37" s="65">
        <v>74</v>
      </c>
      <c r="L37" s="68">
        <v>18.149999999999999</v>
      </c>
      <c r="M37" s="66">
        <v>18.3</v>
      </c>
      <c r="N37" s="64">
        <v>8210</v>
      </c>
      <c r="O37" s="64">
        <f t="shared" si="2"/>
        <v>8005.5710000000008</v>
      </c>
    </row>
    <row r="38" spans="1:15" ht="16.5" customHeight="1">
      <c r="A38" s="61">
        <v>11</v>
      </c>
      <c r="B38" s="67">
        <v>2.2999999999999998</v>
      </c>
      <c r="C38" s="63">
        <v>2.4500000000000002</v>
      </c>
      <c r="D38" s="64">
        <v>8210</v>
      </c>
      <c r="E38" s="64">
        <f t="shared" si="0"/>
        <v>8005.5710000000008</v>
      </c>
      <c r="F38" s="65">
        <v>43</v>
      </c>
      <c r="G38" s="66">
        <v>10.3</v>
      </c>
      <c r="H38" s="68">
        <v>10.45</v>
      </c>
      <c r="I38" s="64">
        <v>8210</v>
      </c>
      <c r="J38" s="64">
        <f t="shared" si="1"/>
        <v>8005.5710000000008</v>
      </c>
      <c r="K38" s="65">
        <v>75</v>
      </c>
      <c r="L38" s="68">
        <v>18.3</v>
      </c>
      <c r="M38" s="66">
        <v>18.45</v>
      </c>
      <c r="N38" s="64">
        <v>8210</v>
      </c>
      <c r="O38" s="64">
        <f t="shared" si="2"/>
        <v>8005.5710000000008</v>
      </c>
    </row>
    <row r="39" spans="1:15" ht="16.5" customHeight="1">
      <c r="A39" s="61">
        <v>12</v>
      </c>
      <c r="B39" s="61">
        <v>2.4500000000000002</v>
      </c>
      <c r="C39" s="66">
        <v>3</v>
      </c>
      <c r="D39" s="64">
        <v>8210</v>
      </c>
      <c r="E39" s="64">
        <f t="shared" si="0"/>
        <v>8005.5710000000008</v>
      </c>
      <c r="F39" s="65">
        <v>44</v>
      </c>
      <c r="G39" s="66">
        <v>10.45</v>
      </c>
      <c r="H39" s="68">
        <v>11</v>
      </c>
      <c r="I39" s="64">
        <v>8210</v>
      </c>
      <c r="J39" s="64">
        <f t="shared" si="1"/>
        <v>8005.5710000000008</v>
      </c>
      <c r="K39" s="65">
        <v>76</v>
      </c>
      <c r="L39" s="68">
        <v>18.45</v>
      </c>
      <c r="M39" s="66">
        <v>19</v>
      </c>
      <c r="N39" s="64">
        <v>8210</v>
      </c>
      <c r="O39" s="64">
        <f t="shared" si="2"/>
        <v>8005.5710000000008</v>
      </c>
    </row>
    <row r="40" spans="1:15" ht="16.5" customHeight="1">
      <c r="A40" s="61">
        <v>13</v>
      </c>
      <c r="B40" s="67">
        <v>3</v>
      </c>
      <c r="C40" s="69">
        <v>3.15</v>
      </c>
      <c r="D40" s="64">
        <v>8210</v>
      </c>
      <c r="E40" s="64">
        <f t="shared" si="0"/>
        <v>8005.5710000000008</v>
      </c>
      <c r="F40" s="65">
        <v>45</v>
      </c>
      <c r="G40" s="66">
        <v>11</v>
      </c>
      <c r="H40" s="68">
        <v>11.15</v>
      </c>
      <c r="I40" s="64">
        <v>8210</v>
      </c>
      <c r="J40" s="64">
        <f t="shared" si="1"/>
        <v>8005.5710000000008</v>
      </c>
      <c r="K40" s="65">
        <v>77</v>
      </c>
      <c r="L40" s="68">
        <v>19</v>
      </c>
      <c r="M40" s="66">
        <v>19.149999999999999</v>
      </c>
      <c r="N40" s="64">
        <v>8210</v>
      </c>
      <c r="O40" s="64">
        <f t="shared" si="2"/>
        <v>8005.5710000000008</v>
      </c>
    </row>
    <row r="41" spans="1:15" ht="16.5" customHeight="1">
      <c r="A41" s="61">
        <v>14</v>
      </c>
      <c r="B41" s="61">
        <v>3.15</v>
      </c>
      <c r="C41" s="68">
        <v>3.3</v>
      </c>
      <c r="D41" s="64">
        <v>8210</v>
      </c>
      <c r="E41" s="64">
        <f t="shared" si="0"/>
        <v>8005.5710000000008</v>
      </c>
      <c r="F41" s="65">
        <v>46</v>
      </c>
      <c r="G41" s="66">
        <v>11.15</v>
      </c>
      <c r="H41" s="68">
        <v>11.3</v>
      </c>
      <c r="I41" s="64">
        <v>8210</v>
      </c>
      <c r="J41" s="64">
        <f t="shared" si="1"/>
        <v>8005.5710000000008</v>
      </c>
      <c r="K41" s="65">
        <v>78</v>
      </c>
      <c r="L41" s="68">
        <v>19.149999999999999</v>
      </c>
      <c r="M41" s="66">
        <v>19.3</v>
      </c>
      <c r="N41" s="64">
        <v>8210</v>
      </c>
      <c r="O41" s="64">
        <f t="shared" si="2"/>
        <v>8005.5710000000008</v>
      </c>
    </row>
    <row r="42" spans="1:15" ht="16.5" customHeight="1">
      <c r="A42" s="61">
        <v>15</v>
      </c>
      <c r="B42" s="67">
        <v>3.3</v>
      </c>
      <c r="C42" s="69">
        <v>3.45</v>
      </c>
      <c r="D42" s="64">
        <v>8210</v>
      </c>
      <c r="E42" s="64">
        <f t="shared" si="0"/>
        <v>8005.5710000000008</v>
      </c>
      <c r="F42" s="65">
        <v>47</v>
      </c>
      <c r="G42" s="66">
        <v>11.3</v>
      </c>
      <c r="H42" s="68">
        <v>11.45</v>
      </c>
      <c r="I42" s="64">
        <v>8210</v>
      </c>
      <c r="J42" s="64">
        <f t="shared" si="1"/>
        <v>8005.5710000000008</v>
      </c>
      <c r="K42" s="65">
        <v>79</v>
      </c>
      <c r="L42" s="68">
        <v>19.3</v>
      </c>
      <c r="M42" s="66">
        <v>19.45</v>
      </c>
      <c r="N42" s="64">
        <v>8210</v>
      </c>
      <c r="O42" s="64">
        <f t="shared" si="2"/>
        <v>8005.5710000000008</v>
      </c>
    </row>
    <row r="43" spans="1:15" ht="16.5" customHeight="1">
      <c r="A43" s="61">
        <v>16</v>
      </c>
      <c r="B43" s="61">
        <v>3.45</v>
      </c>
      <c r="C43" s="68">
        <v>4</v>
      </c>
      <c r="D43" s="64">
        <v>8210</v>
      </c>
      <c r="E43" s="64">
        <f t="shared" si="0"/>
        <v>8005.5710000000008</v>
      </c>
      <c r="F43" s="65">
        <v>48</v>
      </c>
      <c r="G43" s="66">
        <v>11.45</v>
      </c>
      <c r="H43" s="68">
        <v>12</v>
      </c>
      <c r="I43" s="64">
        <v>8210</v>
      </c>
      <c r="J43" s="64">
        <f t="shared" si="1"/>
        <v>8005.5710000000008</v>
      </c>
      <c r="K43" s="65">
        <v>80</v>
      </c>
      <c r="L43" s="68">
        <v>19.45</v>
      </c>
      <c r="M43" s="66">
        <v>20</v>
      </c>
      <c r="N43" s="64">
        <v>8210</v>
      </c>
      <c r="O43" s="64">
        <f t="shared" si="2"/>
        <v>8005.5710000000008</v>
      </c>
    </row>
    <row r="44" spans="1:15" ht="16.5" customHeight="1">
      <c r="A44" s="61">
        <v>17</v>
      </c>
      <c r="B44" s="67">
        <v>4</v>
      </c>
      <c r="C44" s="69">
        <v>4.1500000000000004</v>
      </c>
      <c r="D44" s="64">
        <v>8210</v>
      </c>
      <c r="E44" s="64">
        <f t="shared" si="0"/>
        <v>8005.5710000000008</v>
      </c>
      <c r="F44" s="65">
        <v>49</v>
      </c>
      <c r="G44" s="66">
        <v>12</v>
      </c>
      <c r="H44" s="68">
        <v>12.15</v>
      </c>
      <c r="I44" s="64">
        <v>8210</v>
      </c>
      <c r="J44" s="64">
        <f t="shared" si="1"/>
        <v>8005.5710000000008</v>
      </c>
      <c r="K44" s="65">
        <v>81</v>
      </c>
      <c r="L44" s="68">
        <v>20</v>
      </c>
      <c r="M44" s="66">
        <v>20.149999999999999</v>
      </c>
      <c r="N44" s="64">
        <v>8210</v>
      </c>
      <c r="O44" s="64">
        <f t="shared" si="2"/>
        <v>8005.5710000000008</v>
      </c>
    </row>
    <row r="45" spans="1:15" ht="16.5" customHeight="1">
      <c r="A45" s="61">
        <v>18</v>
      </c>
      <c r="B45" s="61">
        <v>4.1500000000000004</v>
      </c>
      <c r="C45" s="68">
        <v>4.3</v>
      </c>
      <c r="D45" s="64">
        <v>8210</v>
      </c>
      <c r="E45" s="64">
        <f t="shared" si="0"/>
        <v>8005.5710000000008</v>
      </c>
      <c r="F45" s="65">
        <v>50</v>
      </c>
      <c r="G45" s="66">
        <v>12.15</v>
      </c>
      <c r="H45" s="68">
        <v>12.3</v>
      </c>
      <c r="I45" s="64">
        <v>8210</v>
      </c>
      <c r="J45" s="64">
        <f t="shared" si="1"/>
        <v>8005.5710000000008</v>
      </c>
      <c r="K45" s="65">
        <v>82</v>
      </c>
      <c r="L45" s="68">
        <v>20.149999999999999</v>
      </c>
      <c r="M45" s="66">
        <v>20.3</v>
      </c>
      <c r="N45" s="64">
        <v>8210</v>
      </c>
      <c r="O45" s="64">
        <f t="shared" si="2"/>
        <v>8005.5710000000008</v>
      </c>
    </row>
    <row r="46" spans="1:15" ht="16.5" customHeight="1">
      <c r="A46" s="61">
        <v>19</v>
      </c>
      <c r="B46" s="67">
        <v>4.3</v>
      </c>
      <c r="C46" s="69">
        <v>4.45</v>
      </c>
      <c r="D46" s="64">
        <v>8210</v>
      </c>
      <c r="E46" s="64">
        <f t="shared" si="0"/>
        <v>8005.5710000000008</v>
      </c>
      <c r="F46" s="65">
        <v>51</v>
      </c>
      <c r="G46" s="66">
        <v>12.3</v>
      </c>
      <c r="H46" s="68">
        <v>12.45</v>
      </c>
      <c r="I46" s="64">
        <v>8210</v>
      </c>
      <c r="J46" s="64">
        <f t="shared" si="1"/>
        <v>8005.5710000000008</v>
      </c>
      <c r="K46" s="65">
        <v>83</v>
      </c>
      <c r="L46" s="68">
        <v>20.3</v>
      </c>
      <c r="M46" s="66">
        <v>20.45</v>
      </c>
      <c r="N46" s="64">
        <v>8210</v>
      </c>
      <c r="O46" s="64">
        <f t="shared" si="2"/>
        <v>8005.5710000000008</v>
      </c>
    </row>
    <row r="47" spans="1:15" ht="16.5" customHeight="1">
      <c r="A47" s="61">
        <v>20</v>
      </c>
      <c r="B47" s="61">
        <v>4.45</v>
      </c>
      <c r="C47" s="68">
        <v>5</v>
      </c>
      <c r="D47" s="64">
        <v>8210</v>
      </c>
      <c r="E47" s="64">
        <f t="shared" si="0"/>
        <v>8005.5710000000008</v>
      </c>
      <c r="F47" s="65">
        <v>52</v>
      </c>
      <c r="G47" s="66">
        <v>12.45</v>
      </c>
      <c r="H47" s="68">
        <v>13</v>
      </c>
      <c r="I47" s="64">
        <v>8210</v>
      </c>
      <c r="J47" s="64">
        <f t="shared" si="1"/>
        <v>8005.5710000000008</v>
      </c>
      <c r="K47" s="65">
        <v>84</v>
      </c>
      <c r="L47" s="68">
        <v>20.45</v>
      </c>
      <c r="M47" s="66">
        <v>21</v>
      </c>
      <c r="N47" s="64">
        <v>8210</v>
      </c>
      <c r="O47" s="64">
        <f t="shared" si="2"/>
        <v>8005.5710000000008</v>
      </c>
    </row>
    <row r="48" spans="1:15" ht="16.5" customHeight="1">
      <c r="A48" s="61">
        <v>21</v>
      </c>
      <c r="B48" s="66">
        <v>5</v>
      </c>
      <c r="C48" s="69">
        <v>5.15</v>
      </c>
      <c r="D48" s="64">
        <v>8210</v>
      </c>
      <c r="E48" s="64">
        <f t="shared" si="0"/>
        <v>8005.5710000000008</v>
      </c>
      <c r="F48" s="65">
        <v>53</v>
      </c>
      <c r="G48" s="66">
        <v>13</v>
      </c>
      <c r="H48" s="68">
        <v>13.15</v>
      </c>
      <c r="I48" s="64">
        <v>8210</v>
      </c>
      <c r="J48" s="64">
        <f t="shared" si="1"/>
        <v>8005.5710000000008</v>
      </c>
      <c r="K48" s="65">
        <v>85</v>
      </c>
      <c r="L48" s="68">
        <v>21</v>
      </c>
      <c r="M48" s="66">
        <v>21.15</v>
      </c>
      <c r="N48" s="64">
        <v>8210</v>
      </c>
      <c r="O48" s="64">
        <f t="shared" si="2"/>
        <v>8005.5710000000008</v>
      </c>
    </row>
    <row r="49" spans="1:18" ht="16.5" customHeight="1">
      <c r="A49" s="61">
        <v>22</v>
      </c>
      <c r="B49" s="63">
        <v>5.15</v>
      </c>
      <c r="C49" s="68">
        <v>5.3</v>
      </c>
      <c r="D49" s="64">
        <v>8210</v>
      </c>
      <c r="E49" s="64">
        <f t="shared" si="0"/>
        <v>8005.5710000000008</v>
      </c>
      <c r="F49" s="65">
        <v>54</v>
      </c>
      <c r="G49" s="66">
        <v>13.15</v>
      </c>
      <c r="H49" s="68">
        <v>13.3</v>
      </c>
      <c r="I49" s="64">
        <v>8210</v>
      </c>
      <c r="J49" s="64">
        <f t="shared" si="1"/>
        <v>8005.5710000000008</v>
      </c>
      <c r="K49" s="65">
        <v>86</v>
      </c>
      <c r="L49" s="68">
        <v>21.15</v>
      </c>
      <c r="M49" s="66">
        <v>21.3</v>
      </c>
      <c r="N49" s="64">
        <v>8210</v>
      </c>
      <c r="O49" s="64">
        <f t="shared" si="2"/>
        <v>8005.5710000000008</v>
      </c>
    </row>
    <row r="50" spans="1:18" ht="16.5" customHeight="1">
      <c r="A50" s="61">
        <v>23</v>
      </c>
      <c r="B50" s="66">
        <v>5.3</v>
      </c>
      <c r="C50" s="69">
        <v>5.45</v>
      </c>
      <c r="D50" s="64">
        <v>8210</v>
      </c>
      <c r="E50" s="64">
        <f t="shared" si="0"/>
        <v>8005.5710000000008</v>
      </c>
      <c r="F50" s="65">
        <v>55</v>
      </c>
      <c r="G50" s="66">
        <v>13.3</v>
      </c>
      <c r="H50" s="68">
        <v>13.45</v>
      </c>
      <c r="I50" s="64">
        <v>8210</v>
      </c>
      <c r="J50" s="64">
        <f t="shared" si="1"/>
        <v>8005.5710000000008</v>
      </c>
      <c r="K50" s="65">
        <v>87</v>
      </c>
      <c r="L50" s="68">
        <v>21.3</v>
      </c>
      <c r="M50" s="66">
        <v>21.45</v>
      </c>
      <c r="N50" s="64">
        <v>8210</v>
      </c>
      <c r="O50" s="64">
        <f t="shared" si="2"/>
        <v>8005.5710000000008</v>
      </c>
    </row>
    <row r="51" spans="1:18" ht="16.5" customHeight="1">
      <c r="A51" s="61">
        <v>24</v>
      </c>
      <c r="B51" s="63">
        <v>5.45</v>
      </c>
      <c r="C51" s="68">
        <v>6</v>
      </c>
      <c r="D51" s="64">
        <v>8210</v>
      </c>
      <c r="E51" s="64">
        <f t="shared" si="0"/>
        <v>8005.5710000000008</v>
      </c>
      <c r="F51" s="65">
        <v>56</v>
      </c>
      <c r="G51" s="66">
        <v>13.45</v>
      </c>
      <c r="H51" s="68">
        <v>14</v>
      </c>
      <c r="I51" s="64">
        <v>8210</v>
      </c>
      <c r="J51" s="64">
        <f t="shared" si="1"/>
        <v>8005.5710000000008</v>
      </c>
      <c r="K51" s="65">
        <v>88</v>
      </c>
      <c r="L51" s="68">
        <v>21.45</v>
      </c>
      <c r="M51" s="66">
        <v>22</v>
      </c>
      <c r="N51" s="64">
        <v>8210</v>
      </c>
      <c r="O51" s="64">
        <f t="shared" si="2"/>
        <v>8005.5710000000008</v>
      </c>
    </row>
    <row r="52" spans="1:18" ht="16.5" customHeight="1">
      <c r="A52" s="61">
        <v>25</v>
      </c>
      <c r="B52" s="66">
        <v>6</v>
      </c>
      <c r="C52" s="69">
        <v>6.15</v>
      </c>
      <c r="D52" s="64">
        <v>8210</v>
      </c>
      <c r="E52" s="64">
        <f t="shared" si="0"/>
        <v>8005.5710000000008</v>
      </c>
      <c r="F52" s="65">
        <v>57</v>
      </c>
      <c r="G52" s="66">
        <v>14</v>
      </c>
      <c r="H52" s="68">
        <v>14.15</v>
      </c>
      <c r="I52" s="64">
        <v>8210</v>
      </c>
      <c r="J52" s="64">
        <f t="shared" si="1"/>
        <v>8005.5710000000008</v>
      </c>
      <c r="K52" s="65">
        <v>89</v>
      </c>
      <c r="L52" s="68">
        <v>22</v>
      </c>
      <c r="M52" s="66">
        <v>22.15</v>
      </c>
      <c r="N52" s="64">
        <v>8210</v>
      </c>
      <c r="O52" s="64">
        <f t="shared" si="2"/>
        <v>8005.5710000000008</v>
      </c>
    </row>
    <row r="53" spans="1:18" ht="16.5" customHeight="1">
      <c r="A53" s="61">
        <v>26</v>
      </c>
      <c r="B53" s="63">
        <v>6.15</v>
      </c>
      <c r="C53" s="68">
        <v>6.3</v>
      </c>
      <c r="D53" s="64">
        <v>8210</v>
      </c>
      <c r="E53" s="64">
        <f t="shared" si="0"/>
        <v>8005.5710000000008</v>
      </c>
      <c r="F53" s="65">
        <v>58</v>
      </c>
      <c r="G53" s="66">
        <v>14.15</v>
      </c>
      <c r="H53" s="68">
        <v>14.3</v>
      </c>
      <c r="I53" s="64">
        <v>8210</v>
      </c>
      <c r="J53" s="64">
        <f t="shared" si="1"/>
        <v>8005.5710000000008</v>
      </c>
      <c r="K53" s="65">
        <v>90</v>
      </c>
      <c r="L53" s="68">
        <v>22.15</v>
      </c>
      <c r="M53" s="66">
        <v>22.3</v>
      </c>
      <c r="N53" s="64">
        <v>8210</v>
      </c>
      <c r="O53" s="64">
        <f t="shared" si="2"/>
        <v>8005.5710000000008</v>
      </c>
    </row>
    <row r="54" spans="1:18" ht="16.5" customHeight="1">
      <c r="A54" s="61">
        <v>27</v>
      </c>
      <c r="B54" s="66">
        <v>6.3</v>
      </c>
      <c r="C54" s="69">
        <v>6.45</v>
      </c>
      <c r="D54" s="64">
        <v>8210</v>
      </c>
      <c r="E54" s="64">
        <f t="shared" si="0"/>
        <v>8005.5710000000008</v>
      </c>
      <c r="F54" s="65">
        <v>59</v>
      </c>
      <c r="G54" s="66">
        <v>14.3</v>
      </c>
      <c r="H54" s="68">
        <v>14.45</v>
      </c>
      <c r="I54" s="64">
        <v>8210</v>
      </c>
      <c r="J54" s="64">
        <f t="shared" si="1"/>
        <v>8005.5710000000008</v>
      </c>
      <c r="K54" s="65">
        <v>91</v>
      </c>
      <c r="L54" s="68">
        <v>22.3</v>
      </c>
      <c r="M54" s="66">
        <v>22.45</v>
      </c>
      <c r="N54" s="64">
        <v>8210</v>
      </c>
      <c r="O54" s="64">
        <f t="shared" si="2"/>
        <v>8005.5710000000008</v>
      </c>
    </row>
    <row r="55" spans="1:18" ht="16.5" customHeight="1">
      <c r="A55" s="61">
        <v>28</v>
      </c>
      <c r="B55" s="63">
        <v>6.45</v>
      </c>
      <c r="C55" s="68">
        <v>7</v>
      </c>
      <c r="D55" s="64">
        <v>8210</v>
      </c>
      <c r="E55" s="64">
        <f t="shared" si="0"/>
        <v>8005.5710000000008</v>
      </c>
      <c r="F55" s="65">
        <v>60</v>
      </c>
      <c r="G55" s="66">
        <v>14.45</v>
      </c>
      <c r="H55" s="66">
        <v>15</v>
      </c>
      <c r="I55" s="64">
        <v>8210</v>
      </c>
      <c r="J55" s="64">
        <f t="shared" si="1"/>
        <v>8005.5710000000008</v>
      </c>
      <c r="K55" s="65">
        <v>92</v>
      </c>
      <c r="L55" s="68">
        <v>22.45</v>
      </c>
      <c r="M55" s="66">
        <v>23</v>
      </c>
      <c r="N55" s="64">
        <v>8210</v>
      </c>
      <c r="O55" s="64">
        <f t="shared" si="2"/>
        <v>8005.5710000000008</v>
      </c>
    </row>
    <row r="56" spans="1:18" ht="16.5" customHeight="1">
      <c r="A56" s="61">
        <v>29</v>
      </c>
      <c r="B56" s="66">
        <v>7</v>
      </c>
      <c r="C56" s="69">
        <v>7.15</v>
      </c>
      <c r="D56" s="64">
        <v>8210</v>
      </c>
      <c r="E56" s="64">
        <f t="shared" si="0"/>
        <v>8005.5710000000008</v>
      </c>
      <c r="F56" s="65">
        <v>61</v>
      </c>
      <c r="G56" s="66">
        <v>15</v>
      </c>
      <c r="H56" s="66">
        <v>15.15</v>
      </c>
      <c r="I56" s="64">
        <v>8210</v>
      </c>
      <c r="J56" s="64">
        <f t="shared" si="1"/>
        <v>8005.5710000000008</v>
      </c>
      <c r="K56" s="65">
        <v>93</v>
      </c>
      <c r="L56" s="68">
        <v>23</v>
      </c>
      <c r="M56" s="66">
        <v>23.15</v>
      </c>
      <c r="N56" s="64">
        <v>8210</v>
      </c>
      <c r="O56" s="64">
        <f t="shared" si="2"/>
        <v>8005.5710000000008</v>
      </c>
    </row>
    <row r="57" spans="1:18" ht="16.5" customHeight="1">
      <c r="A57" s="61">
        <v>30</v>
      </c>
      <c r="B57" s="63">
        <v>7.15</v>
      </c>
      <c r="C57" s="68">
        <v>7.3</v>
      </c>
      <c r="D57" s="64">
        <v>8210</v>
      </c>
      <c r="E57" s="64">
        <f t="shared" si="0"/>
        <v>8005.5710000000008</v>
      </c>
      <c r="F57" s="65">
        <v>62</v>
      </c>
      <c r="G57" s="66">
        <v>15.15</v>
      </c>
      <c r="H57" s="66">
        <v>15.3</v>
      </c>
      <c r="I57" s="64">
        <v>8210</v>
      </c>
      <c r="J57" s="64">
        <f t="shared" si="1"/>
        <v>8005.5710000000008</v>
      </c>
      <c r="K57" s="65">
        <v>94</v>
      </c>
      <c r="L57" s="66">
        <v>23.15</v>
      </c>
      <c r="M57" s="66">
        <v>23.3</v>
      </c>
      <c r="N57" s="64">
        <v>8210</v>
      </c>
      <c r="O57" s="64">
        <f t="shared" si="2"/>
        <v>8005.5710000000008</v>
      </c>
    </row>
    <row r="58" spans="1:18" ht="16.5" customHeight="1">
      <c r="A58" s="61">
        <v>31</v>
      </c>
      <c r="B58" s="66">
        <v>7.3</v>
      </c>
      <c r="C58" s="69">
        <v>7.45</v>
      </c>
      <c r="D58" s="64">
        <v>8210</v>
      </c>
      <c r="E58" s="64">
        <f t="shared" si="0"/>
        <v>8005.5710000000008</v>
      </c>
      <c r="F58" s="65">
        <v>63</v>
      </c>
      <c r="G58" s="66">
        <v>15.3</v>
      </c>
      <c r="H58" s="66">
        <v>15.45</v>
      </c>
      <c r="I58" s="64">
        <v>8210</v>
      </c>
      <c r="J58" s="64">
        <f t="shared" si="1"/>
        <v>8005.5710000000008</v>
      </c>
      <c r="K58" s="65">
        <v>95</v>
      </c>
      <c r="L58" s="66">
        <v>23.3</v>
      </c>
      <c r="M58" s="66">
        <v>23.45</v>
      </c>
      <c r="N58" s="64">
        <v>8210</v>
      </c>
      <c r="O58" s="64">
        <f t="shared" si="2"/>
        <v>8005.5710000000008</v>
      </c>
      <c r="Q58" s="43">
        <f>AVERAGE(N28:N59,I28:I59,D28:D59)/1000</f>
        <v>8.2100000000000009</v>
      </c>
    </row>
    <row r="59" spans="1:18" ht="16.5" customHeight="1" thickBot="1">
      <c r="A59" s="61">
        <v>32</v>
      </c>
      <c r="B59" s="63">
        <v>7.45</v>
      </c>
      <c r="C59" s="68">
        <v>8</v>
      </c>
      <c r="D59" s="64">
        <v>8210</v>
      </c>
      <c r="E59" s="64">
        <f t="shared" si="0"/>
        <v>8005.5710000000008</v>
      </c>
      <c r="F59" s="65">
        <v>64</v>
      </c>
      <c r="G59" s="66">
        <v>15.45</v>
      </c>
      <c r="H59" s="66">
        <v>16</v>
      </c>
      <c r="I59" s="64">
        <v>8210</v>
      </c>
      <c r="J59" s="64">
        <f t="shared" si="1"/>
        <v>8005.5710000000008</v>
      </c>
      <c r="K59" s="70">
        <v>96</v>
      </c>
      <c r="L59" s="66">
        <v>23.45</v>
      </c>
      <c r="M59" s="71">
        <v>24</v>
      </c>
      <c r="N59" s="64">
        <v>8210</v>
      </c>
      <c r="O59" s="64">
        <f t="shared" si="2"/>
        <v>8005.5710000000008</v>
      </c>
    </row>
    <row r="60" spans="1:18" ht="16.5" customHeight="1" thickTop="1">
      <c r="A60" s="72"/>
      <c r="B60" s="73"/>
      <c r="C60" s="74"/>
      <c r="D60" s="75">
        <f>SUM(D28:D59)</f>
        <v>262720</v>
      </c>
      <c r="E60" s="76">
        <f>SUM(E28:E59)</f>
        <v>256178.27199999994</v>
      </c>
      <c r="F60" s="77"/>
      <c r="G60" s="78"/>
      <c r="H60" s="78"/>
      <c r="I60" s="76">
        <f>SUM(I28:I59)</f>
        <v>262720</v>
      </c>
      <c r="J60" s="75">
        <f>SUM(J28:J59)</f>
        <v>256178.27199999994</v>
      </c>
      <c r="K60" s="77"/>
      <c r="L60" s="78"/>
      <c r="M60" s="78"/>
      <c r="N60" s="75">
        <f>SUM(N28:N59)</f>
        <v>262720</v>
      </c>
      <c r="O60" s="76">
        <f>SUM(O28:O59)</f>
        <v>256178.27199999994</v>
      </c>
      <c r="P60" s="56"/>
      <c r="Q60" s="79"/>
      <c r="R60" s="56"/>
    </row>
    <row r="64" spans="1:18" ht="16.5" customHeight="1">
      <c r="A64" s="43" t="s">
        <v>159</v>
      </c>
      <c r="B64" s="43">
        <f>SUM(D60,I60,N60)/(4000*1000)</f>
        <v>0.19703999999999999</v>
      </c>
      <c r="C64" s="43">
        <f>ROUNDDOWN(SUM(E60,J60,O60)/(4000*1000),4)</f>
        <v>0.19209999999999999</v>
      </c>
    </row>
    <row r="66" spans="1:17" ht="16.5" customHeight="1">
      <c r="A66" s="44" t="s">
        <v>30</v>
      </c>
      <c r="D66" s="75"/>
      <c r="E66" s="80"/>
      <c r="J66" s="80"/>
      <c r="O66" s="80"/>
      <c r="Q66" s="80"/>
    </row>
    <row r="67" spans="1:17" ht="16.5" customHeight="1">
      <c r="D67" s="75"/>
      <c r="J67" s="80"/>
      <c r="Q67" s="80"/>
    </row>
    <row r="68" spans="1:17" ht="16.5" customHeight="1">
      <c r="A68" s="81" t="s">
        <v>131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Q68" s="80"/>
    </row>
    <row r="69" spans="1:17" ht="16.5" customHeight="1">
      <c r="A69" s="82" t="s">
        <v>32</v>
      </c>
      <c r="B69" s="82"/>
      <c r="C69" s="82"/>
      <c r="D69" s="75"/>
      <c r="E69" s="83"/>
      <c r="H69" s="80"/>
      <c r="J69" s="80"/>
    </row>
    <row r="70" spans="1:17" ht="16.5" customHeight="1">
      <c r="D70" s="75"/>
      <c r="E70" s="80"/>
      <c r="H70" s="80"/>
      <c r="J70" s="80"/>
    </row>
    <row r="71" spans="1:17" ht="16.5" customHeight="1">
      <c r="D71" s="75"/>
      <c r="E71" s="80"/>
      <c r="H71" s="80"/>
      <c r="M71" s="49" t="s">
        <v>33</v>
      </c>
    </row>
    <row r="72" spans="1:17" ht="16.5" customHeight="1">
      <c r="D72" s="75"/>
      <c r="E72" s="80"/>
      <c r="H72" s="80"/>
    </row>
    <row r="73" spans="1:17" ht="16.5" customHeight="1">
      <c r="D73" s="75"/>
      <c r="E73" s="80"/>
      <c r="H73" s="80"/>
    </row>
    <row r="74" spans="1:17" ht="16.5" customHeight="1">
      <c r="D74" s="75"/>
      <c r="E74" s="80"/>
      <c r="H74" s="80"/>
    </row>
    <row r="75" spans="1:17" ht="16.5" customHeight="1">
      <c r="D75" s="75"/>
      <c r="E75" s="80"/>
      <c r="H75" s="80"/>
    </row>
    <row r="76" spans="1:17" ht="16.5" customHeight="1">
      <c r="D76" s="75"/>
      <c r="E76" s="80"/>
      <c r="H76" s="80"/>
    </row>
    <row r="77" spans="1:17" ht="16.5" customHeight="1">
      <c r="D77" s="75"/>
      <c r="E77" s="80"/>
      <c r="H77" s="80"/>
    </row>
    <row r="78" spans="1:17" ht="16.5" customHeight="1">
      <c r="D78" s="75"/>
      <c r="E78" s="80"/>
      <c r="H78" s="80"/>
    </row>
    <row r="79" spans="1:17" ht="16.5" customHeight="1">
      <c r="D79" s="75"/>
      <c r="E79" s="80"/>
      <c r="H79" s="80"/>
    </row>
    <row r="80" spans="1:17" ht="16.5" customHeight="1">
      <c r="D80" s="75"/>
      <c r="E80" s="80"/>
      <c r="H80" s="80"/>
    </row>
    <row r="81" spans="4:8" ht="16.5" customHeight="1">
      <c r="D81" s="75"/>
      <c r="E81" s="80"/>
      <c r="H81" s="80"/>
    </row>
    <row r="82" spans="4:8" ht="16.5" customHeight="1">
      <c r="D82" s="75"/>
      <c r="E82" s="80"/>
      <c r="H82" s="80"/>
    </row>
    <row r="83" spans="4:8" ht="16.5" customHeight="1">
      <c r="D83" s="75"/>
      <c r="E83" s="80"/>
      <c r="H83" s="80"/>
    </row>
    <row r="84" spans="4:8" ht="16.5" customHeight="1">
      <c r="D84" s="75"/>
      <c r="E84" s="80"/>
      <c r="H84" s="80"/>
    </row>
    <row r="85" spans="4:8" ht="16.5" customHeight="1">
      <c r="D85" s="75"/>
      <c r="E85" s="80"/>
      <c r="H85" s="80"/>
    </row>
    <row r="86" spans="4:8" ht="16.5" customHeight="1">
      <c r="D86" s="75"/>
      <c r="E86" s="80"/>
      <c r="H86" s="80"/>
    </row>
    <row r="87" spans="4:8" ht="16.5" customHeight="1">
      <c r="D87" s="75"/>
      <c r="E87" s="80"/>
      <c r="H87" s="80"/>
    </row>
    <row r="88" spans="4:8" ht="16.5" customHeight="1">
      <c r="D88" s="75"/>
      <c r="E88" s="80"/>
      <c r="H88" s="80"/>
    </row>
    <row r="89" spans="4:8" ht="16.5" customHeight="1">
      <c r="D89" s="75"/>
      <c r="E89" s="80"/>
      <c r="H89" s="80"/>
    </row>
    <row r="90" spans="4:8" ht="16.5" customHeight="1">
      <c r="D90" s="75"/>
      <c r="E90" s="80"/>
      <c r="H90" s="80"/>
    </row>
    <row r="91" spans="4:8" ht="16.5" customHeight="1">
      <c r="D91" s="75"/>
      <c r="E91" s="80"/>
      <c r="H91" s="80"/>
    </row>
    <row r="92" spans="4:8" ht="16.5" customHeight="1">
      <c r="D92" s="75"/>
      <c r="E92" s="80"/>
      <c r="H92" s="80"/>
    </row>
    <row r="93" spans="4:8" ht="16.5" customHeight="1">
      <c r="D93" s="75"/>
      <c r="E93" s="80"/>
      <c r="H93" s="80"/>
    </row>
    <row r="94" spans="4:8" ht="16.5" customHeight="1">
      <c r="D94" s="84"/>
      <c r="E94" s="80"/>
      <c r="H94" s="80"/>
    </row>
    <row r="95" spans="4:8" ht="16.5" customHeight="1">
      <c r="E95" s="80"/>
      <c r="H95" s="80"/>
    </row>
    <row r="96" spans="4:8" ht="16.5" customHeight="1">
      <c r="E96" s="80"/>
      <c r="H96" s="80"/>
    </row>
    <row r="97" spans="4:8" ht="16.5" customHeight="1">
      <c r="E97" s="80"/>
      <c r="H97" s="80"/>
    </row>
    <row r="98" spans="4:8" ht="16.5" customHeight="1">
      <c r="D98" s="85"/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52" workbookViewId="0">
      <selection activeCell="R58" sqref="R58"/>
    </sheetView>
  </sheetViews>
  <sheetFormatPr defaultColWidth="11.28515625" defaultRowHeight="21.75" customHeight="1"/>
  <cols>
    <col min="1" max="3" width="11.28515625" style="43"/>
    <col min="4" max="4" width="11.140625" style="43" customWidth="1"/>
    <col min="5" max="13" width="11.28515625" style="43"/>
    <col min="14" max="14" width="11.5703125" style="43" customWidth="1"/>
    <col min="15" max="16384" width="11.28515625" style="43"/>
  </cols>
  <sheetData>
    <row r="2" spans="1:15" ht="21.75" customHeight="1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4" spans="1:15" ht="21.75" customHeight="1">
      <c r="A4" s="44" t="s">
        <v>160</v>
      </c>
      <c r="B4" s="44"/>
      <c r="C4" s="44"/>
      <c r="D4" s="44"/>
      <c r="E4" s="44"/>
      <c r="F4" s="44"/>
      <c r="G4" s="44"/>
      <c r="H4" s="44"/>
      <c r="I4" s="44"/>
    </row>
    <row r="5" spans="1:15" ht="21.75" customHeight="1">
      <c r="A5" s="44"/>
    </row>
    <row r="6" spans="1:15" ht="21.75" customHeight="1">
      <c r="A6" s="44" t="s">
        <v>2</v>
      </c>
    </row>
    <row r="7" spans="1:15" ht="21.75" customHeight="1">
      <c r="A7" s="44" t="s">
        <v>3</v>
      </c>
    </row>
    <row r="8" spans="1:15" ht="21.75" customHeight="1">
      <c r="A8" s="44" t="s">
        <v>4</v>
      </c>
      <c r="H8" s="45"/>
    </row>
    <row r="9" spans="1:15" ht="21.75" customHeight="1">
      <c r="A9" s="44" t="s">
        <v>5</v>
      </c>
    </row>
    <row r="10" spans="1:15" ht="21.75" customHeight="1">
      <c r="A10" s="44" t="s">
        <v>6</v>
      </c>
    </row>
    <row r="11" spans="1:15" ht="21.75" customHeight="1">
      <c r="A11" s="44"/>
      <c r="G11" s="46"/>
    </row>
    <row r="12" spans="1:15" ht="21.75" customHeight="1">
      <c r="A12" s="44" t="s">
        <v>161</v>
      </c>
      <c r="N12" s="44" t="s">
        <v>162</v>
      </c>
    </row>
    <row r="13" spans="1:15" ht="21.75" customHeight="1">
      <c r="A13" s="44"/>
    </row>
    <row r="14" spans="1:15" ht="21.75" customHeight="1">
      <c r="A14" s="44" t="s">
        <v>9</v>
      </c>
      <c r="N14" s="47" t="s">
        <v>10</v>
      </c>
      <c r="O14" s="48" t="s">
        <v>11</v>
      </c>
    </row>
    <row r="15" spans="1:15" ht="21.75" customHeight="1">
      <c r="N15" s="47"/>
      <c r="O15" s="48"/>
    </row>
    <row r="16" spans="1:15" ht="21.75" customHeight="1">
      <c r="A16" s="49" t="s">
        <v>12</v>
      </c>
      <c r="N16" s="50"/>
      <c r="O16" s="51"/>
    </row>
    <row r="17" spans="1:15" ht="21.75" customHeight="1">
      <c r="A17" s="49" t="s">
        <v>13</v>
      </c>
      <c r="N17" s="52" t="s">
        <v>14</v>
      </c>
      <c r="O17" s="53" t="s">
        <v>129</v>
      </c>
    </row>
    <row r="18" spans="1:15" ht="21.75" customHeight="1">
      <c r="A18" s="49" t="s">
        <v>16</v>
      </c>
      <c r="N18" s="52"/>
      <c r="O18" s="54"/>
    </row>
    <row r="19" spans="1:15" ht="21.75" customHeight="1">
      <c r="A19" s="49" t="s">
        <v>17</v>
      </c>
      <c r="N19" s="52"/>
      <c r="O19" s="54"/>
    </row>
    <row r="20" spans="1:15" ht="21.75" customHeight="1">
      <c r="A20" s="49" t="s">
        <v>18</v>
      </c>
      <c r="N20" s="52"/>
      <c r="O20" s="55"/>
    </row>
    <row r="21" spans="1:15" ht="21.75" customHeight="1">
      <c r="A21" s="44" t="s">
        <v>19</v>
      </c>
      <c r="C21" s="42" t="s">
        <v>20</v>
      </c>
      <c r="D21" s="42"/>
      <c r="N21" s="56"/>
      <c r="O21" s="56"/>
    </row>
    <row r="23" spans="1:15" ht="21.75" customHeight="1">
      <c r="A23" s="44" t="s">
        <v>21</v>
      </c>
      <c r="E23" s="44" t="s">
        <v>22</v>
      </c>
    </row>
    <row r="24" spans="1:15" ht="21.75" customHeight="1">
      <c r="G24" s="44" t="s">
        <v>23</v>
      </c>
    </row>
    <row r="25" spans="1:15" ht="21.75" customHeight="1">
      <c r="A25" s="57"/>
      <c r="B25" s="58" t="s">
        <v>24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</row>
    <row r="26" spans="1:15" ht="21.75" customHeight="1">
      <c r="A26" s="59" t="s">
        <v>25</v>
      </c>
      <c r="B26" s="60" t="s">
        <v>26</v>
      </c>
      <c r="C26" s="60"/>
      <c r="D26" s="59" t="s">
        <v>27</v>
      </c>
      <c r="E26" s="59" t="s">
        <v>28</v>
      </c>
      <c r="F26" s="59" t="s">
        <v>25</v>
      </c>
      <c r="G26" s="60" t="s">
        <v>26</v>
      </c>
      <c r="H26" s="60"/>
      <c r="I26" s="59" t="s">
        <v>27</v>
      </c>
      <c r="J26" s="59" t="s">
        <v>28</v>
      </c>
      <c r="K26" s="59" t="s">
        <v>25</v>
      </c>
      <c r="L26" s="60" t="s">
        <v>26</v>
      </c>
      <c r="M26" s="60"/>
      <c r="N26" s="59" t="s">
        <v>27</v>
      </c>
      <c r="O26" s="59" t="s">
        <v>28</v>
      </c>
    </row>
    <row r="27" spans="1:15" ht="21.75" customHeight="1">
      <c r="A27" s="59"/>
      <c r="B27" s="60" t="s">
        <v>29</v>
      </c>
      <c r="C27" s="60" t="s">
        <v>2</v>
      </c>
      <c r="D27" s="59"/>
      <c r="E27" s="59"/>
      <c r="F27" s="59"/>
      <c r="G27" s="60" t="s">
        <v>29</v>
      </c>
      <c r="H27" s="60" t="s">
        <v>2</v>
      </c>
      <c r="I27" s="59"/>
      <c r="J27" s="59"/>
      <c r="K27" s="59"/>
      <c r="L27" s="60" t="s">
        <v>29</v>
      </c>
      <c r="M27" s="60" t="s">
        <v>2</v>
      </c>
      <c r="N27" s="59"/>
      <c r="O27" s="59"/>
    </row>
    <row r="28" spans="1:15" ht="21.75" customHeight="1">
      <c r="A28" s="61">
        <v>1</v>
      </c>
      <c r="B28" s="62">
        <v>0</v>
      </c>
      <c r="C28" s="63">
        <v>0.15</v>
      </c>
      <c r="D28" s="64">
        <v>8210</v>
      </c>
      <c r="E28" s="64">
        <f t="shared" ref="E28:E59" si="0">D28*(100-2.49)/100</f>
        <v>8005.5710000000008</v>
      </c>
      <c r="F28" s="65">
        <v>33</v>
      </c>
      <c r="G28" s="66">
        <v>8</v>
      </c>
      <c r="H28" s="66">
        <v>8.15</v>
      </c>
      <c r="I28" s="64">
        <v>8210</v>
      </c>
      <c r="J28" s="64">
        <f t="shared" ref="J28:J59" si="1">I28*(100-2.49)/100</f>
        <v>8005.5710000000008</v>
      </c>
      <c r="K28" s="65">
        <v>65</v>
      </c>
      <c r="L28" s="66">
        <v>16</v>
      </c>
      <c r="M28" s="66">
        <v>16.149999999999999</v>
      </c>
      <c r="N28" s="64">
        <v>8210</v>
      </c>
      <c r="O28" s="64">
        <f t="shared" ref="O28:O59" si="2">N28*(100-2.49)/100</f>
        <v>8005.5710000000008</v>
      </c>
    </row>
    <row r="29" spans="1:15" ht="21.75" customHeight="1">
      <c r="A29" s="61">
        <v>2</v>
      </c>
      <c r="B29" s="61">
        <v>0.15</v>
      </c>
      <c r="C29" s="67">
        <v>0.3</v>
      </c>
      <c r="D29" s="64">
        <v>8210</v>
      </c>
      <c r="E29" s="64">
        <f t="shared" si="0"/>
        <v>8005.5710000000008</v>
      </c>
      <c r="F29" s="65">
        <v>34</v>
      </c>
      <c r="G29" s="66">
        <v>8.15</v>
      </c>
      <c r="H29" s="66">
        <v>8.3000000000000007</v>
      </c>
      <c r="I29" s="64">
        <v>8210</v>
      </c>
      <c r="J29" s="64">
        <f t="shared" si="1"/>
        <v>8005.5710000000008</v>
      </c>
      <c r="K29" s="65">
        <v>66</v>
      </c>
      <c r="L29" s="66">
        <v>16.149999999999999</v>
      </c>
      <c r="M29" s="66">
        <v>16.3</v>
      </c>
      <c r="N29" s="64">
        <v>8210</v>
      </c>
      <c r="O29" s="64">
        <f t="shared" si="2"/>
        <v>8005.5710000000008</v>
      </c>
    </row>
    <row r="30" spans="1:15" ht="21.75" customHeight="1">
      <c r="A30" s="61">
        <v>3</v>
      </c>
      <c r="B30" s="67">
        <v>0.3</v>
      </c>
      <c r="C30" s="63">
        <v>0.45</v>
      </c>
      <c r="D30" s="64">
        <v>8210</v>
      </c>
      <c r="E30" s="64">
        <f t="shared" si="0"/>
        <v>8005.5710000000008</v>
      </c>
      <c r="F30" s="65">
        <v>35</v>
      </c>
      <c r="G30" s="66">
        <v>8.3000000000000007</v>
      </c>
      <c r="H30" s="66">
        <v>8.4499999999999993</v>
      </c>
      <c r="I30" s="64">
        <v>8210</v>
      </c>
      <c r="J30" s="64">
        <f t="shared" si="1"/>
        <v>8005.5710000000008</v>
      </c>
      <c r="K30" s="65">
        <v>67</v>
      </c>
      <c r="L30" s="66">
        <v>16.3</v>
      </c>
      <c r="M30" s="66">
        <v>16.45</v>
      </c>
      <c r="N30" s="64">
        <v>8210</v>
      </c>
      <c r="O30" s="64">
        <f t="shared" si="2"/>
        <v>8005.5710000000008</v>
      </c>
    </row>
    <row r="31" spans="1:15" ht="21.75" customHeight="1">
      <c r="A31" s="61">
        <v>4</v>
      </c>
      <c r="B31" s="61">
        <v>0.45</v>
      </c>
      <c r="C31" s="66">
        <v>1</v>
      </c>
      <c r="D31" s="64">
        <v>8210</v>
      </c>
      <c r="E31" s="64">
        <f t="shared" si="0"/>
        <v>8005.5710000000008</v>
      </c>
      <c r="F31" s="65">
        <v>36</v>
      </c>
      <c r="G31" s="66">
        <v>8.4499999999999993</v>
      </c>
      <c r="H31" s="66">
        <v>9</v>
      </c>
      <c r="I31" s="64">
        <v>8210</v>
      </c>
      <c r="J31" s="64">
        <f t="shared" si="1"/>
        <v>8005.5710000000008</v>
      </c>
      <c r="K31" s="65">
        <v>68</v>
      </c>
      <c r="L31" s="66">
        <v>16.45</v>
      </c>
      <c r="M31" s="66">
        <v>17</v>
      </c>
      <c r="N31" s="64">
        <v>8210</v>
      </c>
      <c r="O31" s="64">
        <f t="shared" si="2"/>
        <v>8005.5710000000008</v>
      </c>
    </row>
    <row r="32" spans="1:15" ht="21.75" customHeight="1">
      <c r="A32" s="61">
        <v>5</v>
      </c>
      <c r="B32" s="66">
        <v>1</v>
      </c>
      <c r="C32" s="63">
        <v>1.1499999999999999</v>
      </c>
      <c r="D32" s="64">
        <v>8210</v>
      </c>
      <c r="E32" s="64">
        <f t="shared" si="0"/>
        <v>8005.5710000000008</v>
      </c>
      <c r="F32" s="65">
        <v>37</v>
      </c>
      <c r="G32" s="66">
        <v>9</v>
      </c>
      <c r="H32" s="66">
        <v>9.15</v>
      </c>
      <c r="I32" s="64">
        <v>8210</v>
      </c>
      <c r="J32" s="64">
        <f t="shared" si="1"/>
        <v>8005.5710000000008</v>
      </c>
      <c r="K32" s="65">
        <v>69</v>
      </c>
      <c r="L32" s="66">
        <v>17</v>
      </c>
      <c r="M32" s="66">
        <v>17.149999999999999</v>
      </c>
      <c r="N32" s="64">
        <v>8210</v>
      </c>
      <c r="O32" s="64">
        <f t="shared" si="2"/>
        <v>8005.5710000000008</v>
      </c>
    </row>
    <row r="33" spans="1:15" ht="21.75" customHeight="1">
      <c r="A33" s="61">
        <v>6</v>
      </c>
      <c r="B33" s="63">
        <v>1.1499999999999999</v>
      </c>
      <c r="C33" s="66">
        <v>1.3</v>
      </c>
      <c r="D33" s="64">
        <v>8210</v>
      </c>
      <c r="E33" s="64">
        <f t="shared" si="0"/>
        <v>8005.5710000000008</v>
      </c>
      <c r="F33" s="65">
        <v>38</v>
      </c>
      <c r="G33" s="66">
        <v>9.15</v>
      </c>
      <c r="H33" s="66">
        <v>9.3000000000000007</v>
      </c>
      <c r="I33" s="64">
        <v>8210</v>
      </c>
      <c r="J33" s="64">
        <f t="shared" si="1"/>
        <v>8005.5710000000008</v>
      </c>
      <c r="K33" s="65">
        <v>70</v>
      </c>
      <c r="L33" s="66">
        <v>17.149999999999999</v>
      </c>
      <c r="M33" s="66">
        <v>17.3</v>
      </c>
      <c r="N33" s="64">
        <v>8210</v>
      </c>
      <c r="O33" s="64">
        <f t="shared" si="2"/>
        <v>8005.5710000000008</v>
      </c>
    </row>
    <row r="34" spans="1:15" ht="21.75" customHeight="1">
      <c r="A34" s="61">
        <v>7</v>
      </c>
      <c r="B34" s="67">
        <v>1.3</v>
      </c>
      <c r="C34" s="63">
        <v>1.45</v>
      </c>
      <c r="D34" s="64">
        <v>8210</v>
      </c>
      <c r="E34" s="64">
        <f t="shared" si="0"/>
        <v>8005.5710000000008</v>
      </c>
      <c r="F34" s="65">
        <v>39</v>
      </c>
      <c r="G34" s="66">
        <v>9.3000000000000007</v>
      </c>
      <c r="H34" s="66">
        <v>9.4499999999999993</v>
      </c>
      <c r="I34" s="64">
        <v>8210</v>
      </c>
      <c r="J34" s="64">
        <f t="shared" si="1"/>
        <v>8005.5710000000008</v>
      </c>
      <c r="K34" s="65">
        <v>71</v>
      </c>
      <c r="L34" s="66">
        <v>17.3</v>
      </c>
      <c r="M34" s="66">
        <v>17.45</v>
      </c>
      <c r="N34" s="64">
        <v>8210</v>
      </c>
      <c r="O34" s="64">
        <f t="shared" si="2"/>
        <v>8005.5710000000008</v>
      </c>
    </row>
    <row r="35" spans="1:15" ht="21.75" customHeight="1">
      <c r="A35" s="61">
        <v>8</v>
      </c>
      <c r="B35" s="61">
        <v>1.45</v>
      </c>
      <c r="C35" s="66">
        <v>2</v>
      </c>
      <c r="D35" s="64">
        <v>8210</v>
      </c>
      <c r="E35" s="64">
        <f t="shared" si="0"/>
        <v>8005.5710000000008</v>
      </c>
      <c r="F35" s="65">
        <v>40</v>
      </c>
      <c r="G35" s="66">
        <v>9.4499999999999993</v>
      </c>
      <c r="H35" s="66">
        <v>10</v>
      </c>
      <c r="I35" s="64">
        <v>8210</v>
      </c>
      <c r="J35" s="64">
        <f t="shared" si="1"/>
        <v>8005.5710000000008</v>
      </c>
      <c r="K35" s="65">
        <v>72</v>
      </c>
      <c r="L35" s="68">
        <v>17.45</v>
      </c>
      <c r="M35" s="66">
        <v>18</v>
      </c>
      <c r="N35" s="64">
        <v>8210</v>
      </c>
      <c r="O35" s="64">
        <f t="shared" si="2"/>
        <v>8005.5710000000008</v>
      </c>
    </row>
    <row r="36" spans="1:15" ht="21.75" customHeight="1">
      <c r="A36" s="61">
        <v>9</v>
      </c>
      <c r="B36" s="67">
        <v>2</v>
      </c>
      <c r="C36" s="63">
        <v>2.15</v>
      </c>
      <c r="D36" s="64">
        <v>8210</v>
      </c>
      <c r="E36" s="64">
        <f t="shared" si="0"/>
        <v>8005.5710000000008</v>
      </c>
      <c r="F36" s="65">
        <v>41</v>
      </c>
      <c r="G36" s="66">
        <v>10</v>
      </c>
      <c r="H36" s="68">
        <v>10.15</v>
      </c>
      <c r="I36" s="64">
        <v>8210</v>
      </c>
      <c r="J36" s="64">
        <f t="shared" si="1"/>
        <v>8005.5710000000008</v>
      </c>
      <c r="K36" s="65">
        <v>73</v>
      </c>
      <c r="L36" s="68">
        <v>18</v>
      </c>
      <c r="M36" s="66">
        <v>18.149999999999999</v>
      </c>
      <c r="N36" s="64">
        <v>8210</v>
      </c>
      <c r="O36" s="64">
        <f t="shared" si="2"/>
        <v>8005.5710000000008</v>
      </c>
    </row>
    <row r="37" spans="1:15" ht="21.75" customHeight="1">
      <c r="A37" s="61">
        <v>10</v>
      </c>
      <c r="B37" s="61">
        <v>2.15</v>
      </c>
      <c r="C37" s="66">
        <v>2.2999999999999998</v>
      </c>
      <c r="D37" s="64">
        <v>8210</v>
      </c>
      <c r="E37" s="64">
        <f t="shared" si="0"/>
        <v>8005.5710000000008</v>
      </c>
      <c r="F37" s="65">
        <v>42</v>
      </c>
      <c r="G37" s="66">
        <v>10.15</v>
      </c>
      <c r="H37" s="68">
        <v>10.3</v>
      </c>
      <c r="I37" s="64">
        <v>8210</v>
      </c>
      <c r="J37" s="64">
        <f t="shared" si="1"/>
        <v>8005.5710000000008</v>
      </c>
      <c r="K37" s="65">
        <v>74</v>
      </c>
      <c r="L37" s="68">
        <v>18.149999999999999</v>
      </c>
      <c r="M37" s="66">
        <v>18.3</v>
      </c>
      <c r="N37" s="64">
        <v>8210</v>
      </c>
      <c r="O37" s="64">
        <f t="shared" si="2"/>
        <v>8005.5710000000008</v>
      </c>
    </row>
    <row r="38" spans="1:15" ht="21.75" customHeight="1">
      <c r="A38" s="61">
        <v>11</v>
      </c>
      <c r="B38" s="67">
        <v>2.2999999999999998</v>
      </c>
      <c r="C38" s="63">
        <v>2.4500000000000002</v>
      </c>
      <c r="D38" s="64">
        <v>8210</v>
      </c>
      <c r="E38" s="64">
        <f t="shared" si="0"/>
        <v>8005.5710000000008</v>
      </c>
      <c r="F38" s="65">
        <v>43</v>
      </c>
      <c r="G38" s="66">
        <v>10.3</v>
      </c>
      <c r="H38" s="68">
        <v>10.45</v>
      </c>
      <c r="I38" s="64">
        <v>8210</v>
      </c>
      <c r="J38" s="64">
        <f t="shared" si="1"/>
        <v>8005.5710000000008</v>
      </c>
      <c r="K38" s="65">
        <v>75</v>
      </c>
      <c r="L38" s="68">
        <v>18.3</v>
      </c>
      <c r="M38" s="66">
        <v>18.45</v>
      </c>
      <c r="N38" s="64">
        <v>8210</v>
      </c>
      <c r="O38" s="64">
        <f t="shared" si="2"/>
        <v>8005.5710000000008</v>
      </c>
    </row>
    <row r="39" spans="1:15" ht="21.75" customHeight="1">
      <c r="A39" s="61">
        <v>12</v>
      </c>
      <c r="B39" s="61">
        <v>2.4500000000000002</v>
      </c>
      <c r="C39" s="66">
        <v>3</v>
      </c>
      <c r="D39" s="64">
        <v>8210</v>
      </c>
      <c r="E39" s="64">
        <f t="shared" si="0"/>
        <v>8005.5710000000008</v>
      </c>
      <c r="F39" s="65">
        <v>44</v>
      </c>
      <c r="G39" s="66">
        <v>10.45</v>
      </c>
      <c r="H39" s="68">
        <v>11</v>
      </c>
      <c r="I39" s="64">
        <v>8210</v>
      </c>
      <c r="J39" s="64">
        <f t="shared" si="1"/>
        <v>8005.5710000000008</v>
      </c>
      <c r="K39" s="65">
        <v>76</v>
      </c>
      <c r="L39" s="68">
        <v>18.45</v>
      </c>
      <c r="M39" s="66">
        <v>19</v>
      </c>
      <c r="N39" s="64">
        <v>8210</v>
      </c>
      <c r="O39" s="64">
        <f t="shared" si="2"/>
        <v>8005.5710000000008</v>
      </c>
    </row>
    <row r="40" spans="1:15" ht="21.75" customHeight="1">
      <c r="A40" s="61">
        <v>13</v>
      </c>
      <c r="B40" s="67">
        <v>3</v>
      </c>
      <c r="C40" s="69">
        <v>3.15</v>
      </c>
      <c r="D40" s="64">
        <v>8210</v>
      </c>
      <c r="E40" s="64">
        <f t="shared" si="0"/>
        <v>8005.5710000000008</v>
      </c>
      <c r="F40" s="65">
        <v>45</v>
      </c>
      <c r="G40" s="66">
        <v>11</v>
      </c>
      <c r="H40" s="68">
        <v>11.15</v>
      </c>
      <c r="I40" s="64">
        <v>8210</v>
      </c>
      <c r="J40" s="64">
        <f t="shared" si="1"/>
        <v>8005.5710000000008</v>
      </c>
      <c r="K40" s="65">
        <v>77</v>
      </c>
      <c r="L40" s="68">
        <v>19</v>
      </c>
      <c r="M40" s="66">
        <v>19.149999999999999</v>
      </c>
      <c r="N40" s="64">
        <v>8210</v>
      </c>
      <c r="O40" s="64">
        <f t="shared" si="2"/>
        <v>8005.5710000000008</v>
      </c>
    </row>
    <row r="41" spans="1:15" ht="21.75" customHeight="1">
      <c r="A41" s="61">
        <v>14</v>
      </c>
      <c r="B41" s="61">
        <v>3.15</v>
      </c>
      <c r="C41" s="68">
        <v>3.3</v>
      </c>
      <c r="D41" s="64">
        <v>8210</v>
      </c>
      <c r="E41" s="64">
        <f t="shared" si="0"/>
        <v>8005.5710000000008</v>
      </c>
      <c r="F41" s="65">
        <v>46</v>
      </c>
      <c r="G41" s="66">
        <v>11.15</v>
      </c>
      <c r="H41" s="68">
        <v>11.3</v>
      </c>
      <c r="I41" s="64">
        <v>8210</v>
      </c>
      <c r="J41" s="64">
        <f t="shared" si="1"/>
        <v>8005.5710000000008</v>
      </c>
      <c r="K41" s="65">
        <v>78</v>
      </c>
      <c r="L41" s="68">
        <v>19.149999999999999</v>
      </c>
      <c r="M41" s="66">
        <v>19.3</v>
      </c>
      <c r="N41" s="64">
        <v>8210</v>
      </c>
      <c r="O41" s="64">
        <f t="shared" si="2"/>
        <v>8005.5710000000008</v>
      </c>
    </row>
    <row r="42" spans="1:15" ht="21.75" customHeight="1">
      <c r="A42" s="61">
        <v>15</v>
      </c>
      <c r="B42" s="67">
        <v>3.3</v>
      </c>
      <c r="C42" s="69">
        <v>3.45</v>
      </c>
      <c r="D42" s="64">
        <v>8210</v>
      </c>
      <c r="E42" s="64">
        <f t="shared" si="0"/>
        <v>8005.5710000000008</v>
      </c>
      <c r="F42" s="65">
        <v>47</v>
      </c>
      <c r="G42" s="66">
        <v>11.3</v>
      </c>
      <c r="H42" s="68">
        <v>11.45</v>
      </c>
      <c r="I42" s="64">
        <v>8210</v>
      </c>
      <c r="J42" s="64">
        <f t="shared" si="1"/>
        <v>8005.5710000000008</v>
      </c>
      <c r="K42" s="65">
        <v>79</v>
      </c>
      <c r="L42" s="68">
        <v>19.3</v>
      </c>
      <c r="M42" s="66">
        <v>19.45</v>
      </c>
      <c r="N42" s="64">
        <v>8210</v>
      </c>
      <c r="O42" s="64">
        <f t="shared" si="2"/>
        <v>8005.5710000000008</v>
      </c>
    </row>
    <row r="43" spans="1:15" ht="21.75" customHeight="1">
      <c r="A43" s="61">
        <v>16</v>
      </c>
      <c r="B43" s="61">
        <v>3.45</v>
      </c>
      <c r="C43" s="68">
        <v>4</v>
      </c>
      <c r="D43" s="64">
        <v>8210</v>
      </c>
      <c r="E43" s="64">
        <f t="shared" si="0"/>
        <v>8005.5710000000008</v>
      </c>
      <c r="F43" s="65">
        <v>48</v>
      </c>
      <c r="G43" s="66">
        <v>11.45</v>
      </c>
      <c r="H43" s="68">
        <v>12</v>
      </c>
      <c r="I43" s="64">
        <v>8210</v>
      </c>
      <c r="J43" s="64">
        <f t="shared" si="1"/>
        <v>8005.5710000000008</v>
      </c>
      <c r="K43" s="65">
        <v>80</v>
      </c>
      <c r="L43" s="68">
        <v>19.45</v>
      </c>
      <c r="M43" s="66">
        <v>20</v>
      </c>
      <c r="N43" s="64">
        <v>8210</v>
      </c>
      <c r="O43" s="64">
        <f t="shared" si="2"/>
        <v>8005.5710000000008</v>
      </c>
    </row>
    <row r="44" spans="1:15" ht="21.75" customHeight="1">
      <c r="A44" s="61">
        <v>17</v>
      </c>
      <c r="B44" s="67">
        <v>4</v>
      </c>
      <c r="C44" s="69">
        <v>4.1500000000000004</v>
      </c>
      <c r="D44" s="64">
        <v>8210</v>
      </c>
      <c r="E44" s="64">
        <f t="shared" si="0"/>
        <v>8005.5710000000008</v>
      </c>
      <c r="F44" s="65">
        <v>49</v>
      </c>
      <c r="G44" s="66">
        <v>12</v>
      </c>
      <c r="H44" s="68">
        <v>12.15</v>
      </c>
      <c r="I44" s="64">
        <v>8210</v>
      </c>
      <c r="J44" s="64">
        <f t="shared" si="1"/>
        <v>8005.5710000000008</v>
      </c>
      <c r="K44" s="65">
        <v>81</v>
      </c>
      <c r="L44" s="68">
        <v>20</v>
      </c>
      <c r="M44" s="66">
        <v>20.149999999999999</v>
      </c>
      <c r="N44" s="64">
        <v>8210</v>
      </c>
      <c r="O44" s="64">
        <f t="shared" si="2"/>
        <v>8005.5710000000008</v>
      </c>
    </row>
    <row r="45" spans="1:15" ht="21.75" customHeight="1">
      <c r="A45" s="61">
        <v>18</v>
      </c>
      <c r="B45" s="61">
        <v>4.1500000000000004</v>
      </c>
      <c r="C45" s="68">
        <v>4.3</v>
      </c>
      <c r="D45" s="64">
        <v>8210</v>
      </c>
      <c r="E45" s="64">
        <f t="shared" si="0"/>
        <v>8005.5710000000008</v>
      </c>
      <c r="F45" s="65">
        <v>50</v>
      </c>
      <c r="G45" s="66">
        <v>12.15</v>
      </c>
      <c r="H45" s="68">
        <v>12.3</v>
      </c>
      <c r="I45" s="64">
        <v>8210</v>
      </c>
      <c r="J45" s="64">
        <f t="shared" si="1"/>
        <v>8005.5710000000008</v>
      </c>
      <c r="K45" s="65">
        <v>82</v>
      </c>
      <c r="L45" s="68">
        <v>20.149999999999999</v>
      </c>
      <c r="M45" s="66">
        <v>20.3</v>
      </c>
      <c r="N45" s="64">
        <v>8210</v>
      </c>
      <c r="O45" s="64">
        <f t="shared" si="2"/>
        <v>8005.5710000000008</v>
      </c>
    </row>
    <row r="46" spans="1:15" ht="21.75" customHeight="1">
      <c r="A46" s="61">
        <v>19</v>
      </c>
      <c r="B46" s="67">
        <v>4.3</v>
      </c>
      <c r="C46" s="69">
        <v>4.45</v>
      </c>
      <c r="D46" s="64">
        <v>8210</v>
      </c>
      <c r="E46" s="64">
        <f t="shared" si="0"/>
        <v>8005.5710000000008</v>
      </c>
      <c r="F46" s="65">
        <v>51</v>
      </c>
      <c r="G46" s="66">
        <v>12.3</v>
      </c>
      <c r="H46" s="68">
        <v>12.45</v>
      </c>
      <c r="I46" s="64">
        <v>8210</v>
      </c>
      <c r="J46" s="64">
        <f t="shared" si="1"/>
        <v>8005.5710000000008</v>
      </c>
      <c r="K46" s="65">
        <v>83</v>
      </c>
      <c r="L46" s="68">
        <v>20.3</v>
      </c>
      <c r="M46" s="66">
        <v>20.45</v>
      </c>
      <c r="N46" s="64">
        <v>8210</v>
      </c>
      <c r="O46" s="64">
        <f t="shared" si="2"/>
        <v>8005.5710000000008</v>
      </c>
    </row>
    <row r="47" spans="1:15" ht="21.75" customHeight="1">
      <c r="A47" s="61">
        <v>20</v>
      </c>
      <c r="B47" s="61">
        <v>4.45</v>
      </c>
      <c r="C47" s="68">
        <v>5</v>
      </c>
      <c r="D47" s="64">
        <v>8210</v>
      </c>
      <c r="E47" s="64">
        <f t="shared" si="0"/>
        <v>8005.5710000000008</v>
      </c>
      <c r="F47" s="65">
        <v>52</v>
      </c>
      <c r="G47" s="66">
        <v>12.45</v>
      </c>
      <c r="H47" s="68">
        <v>13</v>
      </c>
      <c r="I47" s="64">
        <v>8210</v>
      </c>
      <c r="J47" s="64">
        <f t="shared" si="1"/>
        <v>8005.5710000000008</v>
      </c>
      <c r="K47" s="65">
        <v>84</v>
      </c>
      <c r="L47" s="68">
        <v>20.45</v>
      </c>
      <c r="M47" s="66">
        <v>21</v>
      </c>
      <c r="N47" s="64">
        <v>8210</v>
      </c>
      <c r="O47" s="64">
        <f t="shared" si="2"/>
        <v>8005.5710000000008</v>
      </c>
    </row>
    <row r="48" spans="1:15" ht="21.75" customHeight="1">
      <c r="A48" s="61">
        <v>21</v>
      </c>
      <c r="B48" s="66">
        <v>5</v>
      </c>
      <c r="C48" s="69">
        <v>5.15</v>
      </c>
      <c r="D48" s="64">
        <v>8210</v>
      </c>
      <c r="E48" s="64">
        <f t="shared" si="0"/>
        <v>8005.5710000000008</v>
      </c>
      <c r="F48" s="65">
        <v>53</v>
      </c>
      <c r="G48" s="66">
        <v>13</v>
      </c>
      <c r="H48" s="68">
        <v>13.15</v>
      </c>
      <c r="I48" s="64">
        <v>8210</v>
      </c>
      <c r="J48" s="64">
        <f t="shared" si="1"/>
        <v>8005.5710000000008</v>
      </c>
      <c r="K48" s="65">
        <v>85</v>
      </c>
      <c r="L48" s="68">
        <v>21</v>
      </c>
      <c r="M48" s="66">
        <v>21.15</v>
      </c>
      <c r="N48" s="64">
        <v>8210</v>
      </c>
      <c r="O48" s="64">
        <f t="shared" si="2"/>
        <v>8005.5710000000008</v>
      </c>
    </row>
    <row r="49" spans="1:18" ht="21.75" customHeight="1">
      <c r="A49" s="61">
        <v>22</v>
      </c>
      <c r="B49" s="63">
        <v>5.15</v>
      </c>
      <c r="C49" s="68">
        <v>5.3</v>
      </c>
      <c r="D49" s="64">
        <v>8210</v>
      </c>
      <c r="E49" s="64">
        <f t="shared" si="0"/>
        <v>8005.5710000000008</v>
      </c>
      <c r="F49" s="65">
        <v>54</v>
      </c>
      <c r="G49" s="66">
        <v>13.15</v>
      </c>
      <c r="H49" s="68">
        <v>13.3</v>
      </c>
      <c r="I49" s="64">
        <v>8210</v>
      </c>
      <c r="J49" s="64">
        <f t="shared" si="1"/>
        <v>8005.5710000000008</v>
      </c>
      <c r="K49" s="65">
        <v>86</v>
      </c>
      <c r="L49" s="68">
        <v>21.15</v>
      </c>
      <c r="M49" s="66">
        <v>21.3</v>
      </c>
      <c r="N49" s="64">
        <v>8210</v>
      </c>
      <c r="O49" s="64">
        <f t="shared" si="2"/>
        <v>8005.5710000000008</v>
      </c>
    </row>
    <row r="50" spans="1:18" ht="21.75" customHeight="1">
      <c r="A50" s="61">
        <v>23</v>
      </c>
      <c r="B50" s="66">
        <v>5.3</v>
      </c>
      <c r="C50" s="69">
        <v>5.45</v>
      </c>
      <c r="D50" s="64">
        <v>8210</v>
      </c>
      <c r="E50" s="64">
        <f t="shared" si="0"/>
        <v>8005.5710000000008</v>
      </c>
      <c r="F50" s="65">
        <v>55</v>
      </c>
      <c r="G50" s="66">
        <v>13.3</v>
      </c>
      <c r="H50" s="68">
        <v>13.45</v>
      </c>
      <c r="I50" s="64">
        <v>8210</v>
      </c>
      <c r="J50" s="64">
        <f t="shared" si="1"/>
        <v>8005.5710000000008</v>
      </c>
      <c r="K50" s="65">
        <v>87</v>
      </c>
      <c r="L50" s="68">
        <v>21.3</v>
      </c>
      <c r="M50" s="66">
        <v>21.45</v>
      </c>
      <c r="N50" s="64">
        <v>8210</v>
      </c>
      <c r="O50" s="64">
        <f t="shared" si="2"/>
        <v>8005.5710000000008</v>
      </c>
    </row>
    <row r="51" spans="1:18" ht="21.75" customHeight="1">
      <c r="A51" s="61">
        <v>24</v>
      </c>
      <c r="B51" s="63">
        <v>5.45</v>
      </c>
      <c r="C51" s="68">
        <v>6</v>
      </c>
      <c r="D51" s="64">
        <v>8210</v>
      </c>
      <c r="E51" s="64">
        <f t="shared" si="0"/>
        <v>8005.5710000000008</v>
      </c>
      <c r="F51" s="65">
        <v>56</v>
      </c>
      <c r="G51" s="66">
        <v>13.45</v>
      </c>
      <c r="H51" s="68">
        <v>14</v>
      </c>
      <c r="I51" s="64">
        <v>8210</v>
      </c>
      <c r="J51" s="64">
        <f t="shared" si="1"/>
        <v>8005.5710000000008</v>
      </c>
      <c r="K51" s="65">
        <v>88</v>
      </c>
      <c r="L51" s="68">
        <v>21.45</v>
      </c>
      <c r="M51" s="66">
        <v>22</v>
      </c>
      <c r="N51" s="64">
        <v>8210</v>
      </c>
      <c r="O51" s="64">
        <f t="shared" si="2"/>
        <v>8005.5710000000008</v>
      </c>
    </row>
    <row r="52" spans="1:18" ht="21.75" customHeight="1">
      <c r="A52" s="61">
        <v>25</v>
      </c>
      <c r="B52" s="66">
        <v>6</v>
      </c>
      <c r="C52" s="69">
        <v>6.15</v>
      </c>
      <c r="D52" s="64">
        <v>8210</v>
      </c>
      <c r="E52" s="64">
        <f t="shared" si="0"/>
        <v>8005.5710000000008</v>
      </c>
      <c r="F52" s="65">
        <v>57</v>
      </c>
      <c r="G52" s="66">
        <v>14</v>
      </c>
      <c r="H52" s="68">
        <v>14.15</v>
      </c>
      <c r="I52" s="64">
        <v>8210</v>
      </c>
      <c r="J52" s="64">
        <f t="shared" si="1"/>
        <v>8005.5710000000008</v>
      </c>
      <c r="K52" s="65">
        <v>89</v>
      </c>
      <c r="L52" s="68">
        <v>22</v>
      </c>
      <c r="M52" s="66">
        <v>22.15</v>
      </c>
      <c r="N52" s="64">
        <v>8210</v>
      </c>
      <c r="O52" s="64">
        <f t="shared" si="2"/>
        <v>8005.5710000000008</v>
      </c>
    </row>
    <row r="53" spans="1:18" ht="21.75" customHeight="1">
      <c r="A53" s="61">
        <v>26</v>
      </c>
      <c r="B53" s="63">
        <v>6.15</v>
      </c>
      <c r="C53" s="68">
        <v>6.3</v>
      </c>
      <c r="D53" s="64">
        <v>8210</v>
      </c>
      <c r="E53" s="64">
        <f t="shared" si="0"/>
        <v>8005.5710000000008</v>
      </c>
      <c r="F53" s="65">
        <v>58</v>
      </c>
      <c r="G53" s="66">
        <v>14.15</v>
      </c>
      <c r="H53" s="68">
        <v>14.3</v>
      </c>
      <c r="I53" s="64">
        <v>8210</v>
      </c>
      <c r="J53" s="64">
        <f t="shared" si="1"/>
        <v>8005.5710000000008</v>
      </c>
      <c r="K53" s="65">
        <v>90</v>
      </c>
      <c r="L53" s="68">
        <v>22.15</v>
      </c>
      <c r="M53" s="66">
        <v>22.3</v>
      </c>
      <c r="N53" s="64">
        <v>8210</v>
      </c>
      <c r="O53" s="64">
        <f t="shared" si="2"/>
        <v>8005.5710000000008</v>
      </c>
    </row>
    <row r="54" spans="1:18" ht="21.75" customHeight="1">
      <c r="A54" s="61">
        <v>27</v>
      </c>
      <c r="B54" s="66">
        <v>6.3</v>
      </c>
      <c r="C54" s="69">
        <v>6.45</v>
      </c>
      <c r="D54" s="64">
        <v>8210</v>
      </c>
      <c r="E54" s="64">
        <f t="shared" si="0"/>
        <v>8005.5710000000008</v>
      </c>
      <c r="F54" s="65">
        <v>59</v>
      </c>
      <c r="G54" s="66">
        <v>14.3</v>
      </c>
      <c r="H54" s="68">
        <v>14.45</v>
      </c>
      <c r="I54" s="64">
        <v>8210</v>
      </c>
      <c r="J54" s="64">
        <f t="shared" si="1"/>
        <v>8005.5710000000008</v>
      </c>
      <c r="K54" s="65">
        <v>91</v>
      </c>
      <c r="L54" s="68">
        <v>22.3</v>
      </c>
      <c r="M54" s="66">
        <v>22.45</v>
      </c>
      <c r="N54" s="64">
        <v>8210</v>
      </c>
      <c r="O54" s="64">
        <f t="shared" si="2"/>
        <v>8005.5710000000008</v>
      </c>
    </row>
    <row r="55" spans="1:18" ht="21.75" customHeight="1">
      <c r="A55" s="61">
        <v>28</v>
      </c>
      <c r="B55" s="63">
        <v>6.45</v>
      </c>
      <c r="C55" s="68">
        <v>7</v>
      </c>
      <c r="D55" s="64">
        <v>8210</v>
      </c>
      <c r="E55" s="64">
        <f t="shared" si="0"/>
        <v>8005.5710000000008</v>
      </c>
      <c r="F55" s="65">
        <v>60</v>
      </c>
      <c r="G55" s="66">
        <v>14.45</v>
      </c>
      <c r="H55" s="66">
        <v>15</v>
      </c>
      <c r="I55" s="64">
        <v>8210</v>
      </c>
      <c r="J55" s="64">
        <f t="shared" si="1"/>
        <v>8005.5710000000008</v>
      </c>
      <c r="K55" s="65">
        <v>92</v>
      </c>
      <c r="L55" s="68">
        <v>22.45</v>
      </c>
      <c r="M55" s="66">
        <v>23</v>
      </c>
      <c r="N55" s="64">
        <v>8210</v>
      </c>
      <c r="O55" s="64">
        <f t="shared" si="2"/>
        <v>8005.5710000000008</v>
      </c>
    </row>
    <row r="56" spans="1:18" ht="21.75" customHeight="1">
      <c r="A56" s="61">
        <v>29</v>
      </c>
      <c r="B56" s="66">
        <v>7</v>
      </c>
      <c r="C56" s="69">
        <v>7.15</v>
      </c>
      <c r="D56" s="64">
        <v>8210</v>
      </c>
      <c r="E56" s="64">
        <f t="shared" si="0"/>
        <v>8005.5710000000008</v>
      </c>
      <c r="F56" s="65">
        <v>61</v>
      </c>
      <c r="G56" s="66">
        <v>15</v>
      </c>
      <c r="H56" s="66">
        <v>15.15</v>
      </c>
      <c r="I56" s="64">
        <v>8210</v>
      </c>
      <c r="J56" s="64">
        <f t="shared" si="1"/>
        <v>8005.5710000000008</v>
      </c>
      <c r="K56" s="65">
        <v>93</v>
      </c>
      <c r="L56" s="68">
        <v>23</v>
      </c>
      <c r="M56" s="66">
        <v>23.15</v>
      </c>
      <c r="N56" s="64">
        <v>8210</v>
      </c>
      <c r="O56" s="64">
        <f t="shared" si="2"/>
        <v>8005.5710000000008</v>
      </c>
    </row>
    <row r="57" spans="1:18" ht="21.75" customHeight="1">
      <c r="A57" s="61">
        <v>30</v>
      </c>
      <c r="B57" s="63">
        <v>7.15</v>
      </c>
      <c r="C57" s="68">
        <v>7.3</v>
      </c>
      <c r="D57" s="64">
        <v>8210</v>
      </c>
      <c r="E57" s="64">
        <f t="shared" si="0"/>
        <v>8005.5710000000008</v>
      </c>
      <c r="F57" s="65">
        <v>62</v>
      </c>
      <c r="G57" s="66">
        <v>15.15</v>
      </c>
      <c r="H57" s="66">
        <v>15.3</v>
      </c>
      <c r="I57" s="64">
        <v>8210</v>
      </c>
      <c r="J57" s="64">
        <f t="shared" si="1"/>
        <v>8005.5710000000008</v>
      </c>
      <c r="K57" s="65">
        <v>94</v>
      </c>
      <c r="L57" s="66">
        <v>23.15</v>
      </c>
      <c r="M57" s="66">
        <v>23.3</v>
      </c>
      <c r="N57" s="64">
        <v>8210</v>
      </c>
      <c r="O57" s="64">
        <f t="shared" si="2"/>
        <v>8005.5710000000008</v>
      </c>
    </row>
    <row r="58" spans="1:18" ht="21.75" customHeight="1">
      <c r="A58" s="61">
        <v>31</v>
      </c>
      <c r="B58" s="66">
        <v>7.3</v>
      </c>
      <c r="C58" s="69">
        <v>7.45</v>
      </c>
      <c r="D58" s="64">
        <v>8210</v>
      </c>
      <c r="E58" s="64">
        <f t="shared" si="0"/>
        <v>8005.5710000000008</v>
      </c>
      <c r="F58" s="65">
        <v>63</v>
      </c>
      <c r="G58" s="66">
        <v>15.3</v>
      </c>
      <c r="H58" s="66">
        <v>15.45</v>
      </c>
      <c r="I58" s="64">
        <v>8210</v>
      </c>
      <c r="J58" s="64">
        <f t="shared" si="1"/>
        <v>8005.5710000000008</v>
      </c>
      <c r="K58" s="65">
        <v>95</v>
      </c>
      <c r="L58" s="66">
        <v>23.3</v>
      </c>
      <c r="M58" s="66">
        <v>23.45</v>
      </c>
      <c r="N58" s="64">
        <v>8210</v>
      </c>
      <c r="O58" s="64">
        <f t="shared" si="2"/>
        <v>8005.5710000000008</v>
      </c>
      <c r="Q58" s="43">
        <f>AVERAGE(N28:N59,I28:I59,D28:D59)/1000</f>
        <v>8.2100000000000009</v>
      </c>
    </row>
    <row r="59" spans="1:18" ht="21.75" customHeight="1" thickBot="1">
      <c r="A59" s="61">
        <v>32</v>
      </c>
      <c r="B59" s="63">
        <v>7.45</v>
      </c>
      <c r="C59" s="68">
        <v>8</v>
      </c>
      <c r="D59" s="64">
        <v>8210</v>
      </c>
      <c r="E59" s="64">
        <f t="shared" si="0"/>
        <v>8005.5710000000008</v>
      </c>
      <c r="F59" s="65">
        <v>64</v>
      </c>
      <c r="G59" s="66">
        <v>15.45</v>
      </c>
      <c r="H59" s="66">
        <v>16</v>
      </c>
      <c r="I59" s="64">
        <v>8210</v>
      </c>
      <c r="J59" s="64">
        <f t="shared" si="1"/>
        <v>8005.5710000000008</v>
      </c>
      <c r="K59" s="70">
        <v>96</v>
      </c>
      <c r="L59" s="66">
        <v>23.45</v>
      </c>
      <c r="M59" s="71">
        <v>24</v>
      </c>
      <c r="N59" s="64">
        <v>8210</v>
      </c>
      <c r="O59" s="64">
        <f t="shared" si="2"/>
        <v>8005.5710000000008</v>
      </c>
    </row>
    <row r="60" spans="1:18" ht="21.75" customHeight="1" thickTop="1">
      <c r="A60" s="72"/>
      <c r="B60" s="73"/>
      <c r="C60" s="74"/>
      <c r="D60" s="75">
        <f>SUM(D28:D59)</f>
        <v>262720</v>
      </c>
      <c r="E60" s="76">
        <f>SUM(E28:E59)</f>
        <v>256178.27199999994</v>
      </c>
      <c r="F60" s="77"/>
      <c r="G60" s="78"/>
      <c r="H60" s="78"/>
      <c r="I60" s="76">
        <f>SUM(I28:I59)</f>
        <v>262720</v>
      </c>
      <c r="J60" s="75">
        <f>SUM(J28:J59)</f>
        <v>256178.27199999994</v>
      </c>
      <c r="K60" s="77"/>
      <c r="L60" s="78"/>
      <c r="M60" s="78"/>
      <c r="N60" s="75">
        <f>SUM(N28:N59)</f>
        <v>262720</v>
      </c>
      <c r="O60" s="76">
        <f>SUM(O28:O59)</f>
        <v>256178.27199999994</v>
      </c>
      <c r="P60" s="56"/>
      <c r="Q60" s="79"/>
      <c r="R60" s="56"/>
    </row>
    <row r="64" spans="1:18" ht="21.75" customHeight="1">
      <c r="A64" s="43" t="s">
        <v>163</v>
      </c>
      <c r="B64" s="43">
        <f>SUM(D60,I60,N60)/(4000*1000)</f>
        <v>0.19703999999999999</v>
      </c>
      <c r="C64" s="43">
        <f>ROUNDDOWN(SUM(E60,J60,O60)/(4000*1000),4)</f>
        <v>0.19209999999999999</v>
      </c>
    </row>
    <row r="66" spans="1:17" ht="21.75" customHeight="1">
      <c r="A66" s="44" t="s">
        <v>30</v>
      </c>
      <c r="D66" s="75"/>
      <c r="E66" s="80"/>
      <c r="J66" s="80"/>
      <c r="O66" s="80"/>
      <c r="Q66" s="80"/>
    </row>
    <row r="67" spans="1:17" ht="21.75" customHeight="1">
      <c r="D67" s="75"/>
      <c r="J67" s="80"/>
      <c r="Q67" s="80"/>
    </row>
    <row r="68" spans="1:17" ht="21.75" customHeight="1">
      <c r="A68" s="81" t="s">
        <v>131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Q68" s="80"/>
    </row>
    <row r="69" spans="1:17" ht="21.75" customHeight="1">
      <c r="A69" s="82" t="s">
        <v>32</v>
      </c>
      <c r="B69" s="82"/>
      <c r="C69" s="82"/>
      <c r="D69" s="75"/>
      <c r="E69" s="83"/>
      <c r="H69" s="80"/>
      <c r="J69" s="80"/>
    </row>
    <row r="70" spans="1:17" ht="21.75" customHeight="1">
      <c r="D70" s="75"/>
      <c r="E70" s="80"/>
      <c r="H70" s="80"/>
      <c r="J70" s="80"/>
    </row>
    <row r="71" spans="1:17" ht="21.75" customHeight="1">
      <c r="D71" s="75"/>
      <c r="E71" s="80"/>
      <c r="H71" s="80"/>
      <c r="M71" s="49" t="s">
        <v>33</v>
      </c>
    </row>
    <row r="72" spans="1:17" ht="21.75" customHeight="1">
      <c r="D72" s="75"/>
      <c r="E72" s="80"/>
      <c r="H72" s="80"/>
    </row>
    <row r="73" spans="1:17" ht="21.75" customHeight="1">
      <c r="D73" s="75"/>
      <c r="E73" s="80"/>
      <c r="H73" s="80"/>
    </row>
    <row r="74" spans="1:17" ht="21.75" customHeight="1">
      <c r="D74" s="75"/>
      <c r="E74" s="80"/>
      <c r="H74" s="80"/>
    </row>
    <row r="75" spans="1:17" ht="21.75" customHeight="1">
      <c r="D75" s="75"/>
      <c r="E75" s="80"/>
      <c r="H75" s="80"/>
    </row>
    <row r="76" spans="1:17" ht="21.75" customHeight="1">
      <c r="D76" s="75"/>
      <c r="E76" s="80"/>
      <c r="H76" s="80"/>
    </row>
    <row r="77" spans="1:17" ht="21.75" customHeight="1">
      <c r="D77" s="75"/>
      <c r="E77" s="80"/>
      <c r="H77" s="80"/>
    </row>
    <row r="78" spans="1:17" ht="21.75" customHeight="1">
      <c r="D78" s="75"/>
      <c r="E78" s="80"/>
      <c r="H78" s="80"/>
    </row>
    <row r="79" spans="1:17" ht="21.75" customHeight="1">
      <c r="D79" s="75"/>
      <c r="E79" s="80"/>
      <c r="H79" s="80"/>
    </row>
    <row r="80" spans="1:17" ht="21.75" customHeight="1">
      <c r="D80" s="75"/>
      <c r="E80" s="80"/>
      <c r="H80" s="80"/>
    </row>
    <row r="81" spans="4:8" ht="21.75" customHeight="1">
      <c r="D81" s="75"/>
      <c r="E81" s="80"/>
      <c r="H81" s="80"/>
    </row>
    <row r="82" spans="4:8" ht="21.75" customHeight="1">
      <c r="D82" s="75"/>
      <c r="E82" s="80"/>
      <c r="H82" s="80"/>
    </row>
    <row r="83" spans="4:8" ht="21.75" customHeight="1">
      <c r="D83" s="75"/>
      <c r="E83" s="80"/>
      <c r="H83" s="80"/>
    </row>
    <row r="84" spans="4:8" ht="21.75" customHeight="1">
      <c r="D84" s="75"/>
      <c r="E84" s="80"/>
      <c r="H84" s="80"/>
    </row>
    <row r="85" spans="4:8" ht="21.75" customHeight="1">
      <c r="D85" s="75"/>
      <c r="E85" s="80"/>
      <c r="H85" s="80"/>
    </row>
    <row r="86" spans="4:8" ht="21.75" customHeight="1">
      <c r="D86" s="75"/>
      <c r="E86" s="80"/>
      <c r="H86" s="80"/>
    </row>
    <row r="87" spans="4:8" ht="21.75" customHeight="1">
      <c r="D87" s="75"/>
      <c r="E87" s="80"/>
      <c r="H87" s="80"/>
    </row>
    <row r="88" spans="4:8" ht="21.75" customHeight="1">
      <c r="D88" s="75"/>
      <c r="E88" s="80"/>
      <c r="H88" s="80"/>
    </row>
    <row r="89" spans="4:8" ht="21.75" customHeight="1">
      <c r="D89" s="75"/>
      <c r="E89" s="80"/>
      <c r="H89" s="80"/>
    </row>
    <row r="90" spans="4:8" ht="21.75" customHeight="1">
      <c r="D90" s="75"/>
      <c r="E90" s="80"/>
      <c r="H90" s="80"/>
    </row>
    <row r="91" spans="4:8" ht="21.75" customHeight="1">
      <c r="D91" s="75"/>
      <c r="E91" s="80"/>
      <c r="H91" s="80"/>
    </row>
    <row r="92" spans="4:8" ht="21.75" customHeight="1">
      <c r="D92" s="75"/>
      <c r="E92" s="80"/>
      <c r="H92" s="80"/>
    </row>
    <row r="93" spans="4:8" ht="21.75" customHeight="1">
      <c r="D93" s="75"/>
      <c r="E93" s="80"/>
      <c r="H93" s="80"/>
    </row>
    <row r="94" spans="4:8" ht="21.75" customHeight="1">
      <c r="D94" s="84"/>
      <c r="E94" s="80"/>
      <c r="H94" s="80"/>
    </row>
    <row r="95" spans="4:8" ht="21.75" customHeight="1">
      <c r="E95" s="80"/>
      <c r="H95" s="80"/>
    </row>
    <row r="96" spans="4:8" ht="21.75" customHeight="1">
      <c r="E96" s="80"/>
      <c r="H96" s="80"/>
    </row>
    <row r="97" spans="4:8" ht="21.75" customHeight="1">
      <c r="E97" s="80"/>
      <c r="H97" s="80"/>
    </row>
    <row r="98" spans="4:8" ht="21.75" customHeight="1">
      <c r="D98" s="85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16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44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45</v>
      </c>
      <c r="N12" s="2" t="s">
        <v>46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47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11280</v>
      </c>
      <c r="E28" s="20">
        <f t="shared" ref="E28:E59" si="0">D28*(100-2.41)/100</f>
        <v>11008.152</v>
      </c>
      <c r="F28" s="21">
        <v>33</v>
      </c>
      <c r="G28" s="22">
        <v>8</v>
      </c>
      <c r="H28" s="22">
        <v>8.15</v>
      </c>
      <c r="I28" s="20">
        <v>11280</v>
      </c>
      <c r="J28" s="20">
        <f t="shared" ref="J28:J59" si="1">I28*(100-2.41)/100</f>
        <v>11008.152</v>
      </c>
      <c r="K28" s="21">
        <v>65</v>
      </c>
      <c r="L28" s="22">
        <v>16</v>
      </c>
      <c r="M28" s="22">
        <v>16.149999999999999</v>
      </c>
      <c r="N28" s="20">
        <v>11280</v>
      </c>
      <c r="O28" s="20">
        <f t="shared" ref="O28:O59" si="2">N28*(100-2.41)/100</f>
        <v>11008.152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11280</v>
      </c>
      <c r="E29" s="20">
        <f t="shared" si="0"/>
        <v>11008.152</v>
      </c>
      <c r="F29" s="21">
        <v>34</v>
      </c>
      <c r="G29" s="22">
        <v>8.15</v>
      </c>
      <c r="H29" s="22">
        <v>8.3000000000000007</v>
      </c>
      <c r="I29" s="20">
        <v>11280</v>
      </c>
      <c r="J29" s="20">
        <f t="shared" si="1"/>
        <v>11008.152</v>
      </c>
      <c r="K29" s="21">
        <v>66</v>
      </c>
      <c r="L29" s="22">
        <v>16.149999999999999</v>
      </c>
      <c r="M29" s="22">
        <v>16.3</v>
      </c>
      <c r="N29" s="20">
        <v>11280</v>
      </c>
      <c r="O29" s="20">
        <f t="shared" si="2"/>
        <v>11008.152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11280</v>
      </c>
      <c r="E30" s="20">
        <f t="shared" si="0"/>
        <v>11008.152</v>
      </c>
      <c r="F30" s="21">
        <v>35</v>
      </c>
      <c r="G30" s="22">
        <v>8.3000000000000007</v>
      </c>
      <c r="H30" s="22">
        <v>8.4499999999999993</v>
      </c>
      <c r="I30" s="20">
        <v>11280</v>
      </c>
      <c r="J30" s="20">
        <f t="shared" si="1"/>
        <v>11008.152</v>
      </c>
      <c r="K30" s="21">
        <v>67</v>
      </c>
      <c r="L30" s="22">
        <v>16.3</v>
      </c>
      <c r="M30" s="22">
        <v>16.45</v>
      </c>
      <c r="N30" s="20">
        <v>11280</v>
      </c>
      <c r="O30" s="20">
        <f t="shared" si="2"/>
        <v>11008.152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11280</v>
      </c>
      <c r="E31" s="20">
        <f t="shared" si="0"/>
        <v>11008.152</v>
      </c>
      <c r="F31" s="21">
        <v>36</v>
      </c>
      <c r="G31" s="22">
        <v>8.4499999999999993</v>
      </c>
      <c r="H31" s="22">
        <v>9</v>
      </c>
      <c r="I31" s="20">
        <v>11280</v>
      </c>
      <c r="J31" s="20">
        <f t="shared" si="1"/>
        <v>11008.152</v>
      </c>
      <c r="K31" s="21">
        <v>68</v>
      </c>
      <c r="L31" s="22">
        <v>16.45</v>
      </c>
      <c r="M31" s="22">
        <v>17</v>
      </c>
      <c r="N31" s="20">
        <v>11280</v>
      </c>
      <c r="O31" s="20">
        <f t="shared" si="2"/>
        <v>11008.152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11280</v>
      </c>
      <c r="E32" s="20">
        <f t="shared" si="0"/>
        <v>11008.152</v>
      </c>
      <c r="F32" s="21">
        <v>37</v>
      </c>
      <c r="G32" s="22">
        <v>9</v>
      </c>
      <c r="H32" s="22">
        <v>9.15</v>
      </c>
      <c r="I32" s="20">
        <v>11280</v>
      </c>
      <c r="J32" s="20">
        <f t="shared" si="1"/>
        <v>11008.152</v>
      </c>
      <c r="K32" s="21">
        <v>69</v>
      </c>
      <c r="L32" s="22">
        <v>17</v>
      </c>
      <c r="M32" s="22">
        <v>17.149999999999999</v>
      </c>
      <c r="N32" s="20">
        <v>11280</v>
      </c>
      <c r="O32" s="20">
        <f t="shared" si="2"/>
        <v>11008.152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11280</v>
      </c>
      <c r="E33" s="20">
        <f t="shared" si="0"/>
        <v>11008.152</v>
      </c>
      <c r="F33" s="21">
        <v>38</v>
      </c>
      <c r="G33" s="22">
        <v>9.15</v>
      </c>
      <c r="H33" s="22">
        <v>9.3000000000000007</v>
      </c>
      <c r="I33" s="20">
        <v>11280</v>
      </c>
      <c r="J33" s="20">
        <f t="shared" si="1"/>
        <v>11008.152</v>
      </c>
      <c r="K33" s="21">
        <v>70</v>
      </c>
      <c r="L33" s="22">
        <v>17.149999999999999</v>
      </c>
      <c r="M33" s="22">
        <v>17.3</v>
      </c>
      <c r="N33" s="20">
        <v>11280</v>
      </c>
      <c r="O33" s="20">
        <f t="shared" si="2"/>
        <v>11008.152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11280</v>
      </c>
      <c r="E34" s="20">
        <f t="shared" si="0"/>
        <v>11008.152</v>
      </c>
      <c r="F34" s="21">
        <v>39</v>
      </c>
      <c r="G34" s="22">
        <v>9.3000000000000007</v>
      </c>
      <c r="H34" s="22">
        <v>9.4499999999999993</v>
      </c>
      <c r="I34" s="20">
        <v>11280</v>
      </c>
      <c r="J34" s="20">
        <f t="shared" si="1"/>
        <v>11008.152</v>
      </c>
      <c r="K34" s="21">
        <v>71</v>
      </c>
      <c r="L34" s="22">
        <v>17.3</v>
      </c>
      <c r="M34" s="22">
        <v>17.45</v>
      </c>
      <c r="N34" s="20">
        <v>11280</v>
      </c>
      <c r="O34" s="20">
        <f t="shared" si="2"/>
        <v>11008.152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11280</v>
      </c>
      <c r="E35" s="20">
        <f t="shared" si="0"/>
        <v>11008.152</v>
      </c>
      <c r="F35" s="21">
        <v>40</v>
      </c>
      <c r="G35" s="22">
        <v>9.4499999999999993</v>
      </c>
      <c r="H35" s="22">
        <v>10</v>
      </c>
      <c r="I35" s="20">
        <v>11280</v>
      </c>
      <c r="J35" s="20">
        <f t="shared" si="1"/>
        <v>11008.152</v>
      </c>
      <c r="K35" s="21">
        <v>72</v>
      </c>
      <c r="L35" s="24">
        <v>17.45</v>
      </c>
      <c r="M35" s="22">
        <v>18</v>
      </c>
      <c r="N35" s="20">
        <v>11280</v>
      </c>
      <c r="O35" s="20">
        <f t="shared" si="2"/>
        <v>11008.152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11280</v>
      </c>
      <c r="E36" s="20">
        <f t="shared" si="0"/>
        <v>11008.152</v>
      </c>
      <c r="F36" s="21">
        <v>41</v>
      </c>
      <c r="G36" s="22">
        <v>10</v>
      </c>
      <c r="H36" s="24">
        <v>10.15</v>
      </c>
      <c r="I36" s="20">
        <v>11280</v>
      </c>
      <c r="J36" s="20">
        <f t="shared" si="1"/>
        <v>11008.152</v>
      </c>
      <c r="K36" s="21">
        <v>73</v>
      </c>
      <c r="L36" s="24">
        <v>18</v>
      </c>
      <c r="M36" s="22">
        <v>18.149999999999999</v>
      </c>
      <c r="N36" s="20">
        <v>11280</v>
      </c>
      <c r="O36" s="20">
        <f t="shared" si="2"/>
        <v>11008.152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11280</v>
      </c>
      <c r="E37" s="20">
        <f t="shared" si="0"/>
        <v>11008.152</v>
      </c>
      <c r="F37" s="21">
        <v>42</v>
      </c>
      <c r="G37" s="22">
        <v>10.15</v>
      </c>
      <c r="H37" s="24">
        <v>10.3</v>
      </c>
      <c r="I37" s="20">
        <v>11280</v>
      </c>
      <c r="J37" s="20">
        <f t="shared" si="1"/>
        <v>11008.152</v>
      </c>
      <c r="K37" s="21">
        <v>74</v>
      </c>
      <c r="L37" s="24">
        <v>18.149999999999999</v>
      </c>
      <c r="M37" s="22">
        <v>18.3</v>
      </c>
      <c r="N37" s="20">
        <v>11280</v>
      </c>
      <c r="O37" s="20">
        <f t="shared" si="2"/>
        <v>11008.152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11280</v>
      </c>
      <c r="E38" s="20">
        <f t="shared" si="0"/>
        <v>11008.152</v>
      </c>
      <c r="F38" s="21">
        <v>43</v>
      </c>
      <c r="G38" s="22">
        <v>10.3</v>
      </c>
      <c r="H38" s="24">
        <v>10.45</v>
      </c>
      <c r="I38" s="20">
        <v>11280</v>
      </c>
      <c r="J38" s="20">
        <f t="shared" si="1"/>
        <v>11008.152</v>
      </c>
      <c r="K38" s="21">
        <v>75</v>
      </c>
      <c r="L38" s="24">
        <v>18.3</v>
      </c>
      <c r="M38" s="22">
        <v>18.45</v>
      </c>
      <c r="N38" s="20">
        <v>11280</v>
      </c>
      <c r="O38" s="20">
        <f t="shared" si="2"/>
        <v>11008.152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11280</v>
      </c>
      <c r="E39" s="20">
        <f t="shared" si="0"/>
        <v>11008.152</v>
      </c>
      <c r="F39" s="21">
        <v>44</v>
      </c>
      <c r="G39" s="22">
        <v>10.45</v>
      </c>
      <c r="H39" s="24">
        <v>11</v>
      </c>
      <c r="I39" s="20">
        <v>11280</v>
      </c>
      <c r="J39" s="20">
        <f t="shared" si="1"/>
        <v>11008.152</v>
      </c>
      <c r="K39" s="21">
        <v>76</v>
      </c>
      <c r="L39" s="24">
        <v>18.45</v>
      </c>
      <c r="M39" s="22">
        <v>19</v>
      </c>
      <c r="N39" s="20">
        <v>11280</v>
      </c>
      <c r="O39" s="20">
        <f t="shared" si="2"/>
        <v>11008.152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11280</v>
      </c>
      <c r="E40" s="20">
        <f t="shared" si="0"/>
        <v>11008.152</v>
      </c>
      <c r="F40" s="21">
        <v>45</v>
      </c>
      <c r="G40" s="22">
        <v>11</v>
      </c>
      <c r="H40" s="24">
        <v>11.15</v>
      </c>
      <c r="I40" s="20">
        <v>11280</v>
      </c>
      <c r="J40" s="20">
        <f t="shared" si="1"/>
        <v>11008.152</v>
      </c>
      <c r="K40" s="21">
        <v>77</v>
      </c>
      <c r="L40" s="24">
        <v>19</v>
      </c>
      <c r="M40" s="22">
        <v>19.149999999999999</v>
      </c>
      <c r="N40" s="20">
        <v>11280</v>
      </c>
      <c r="O40" s="20">
        <f t="shared" si="2"/>
        <v>11008.152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11280</v>
      </c>
      <c r="E41" s="20">
        <f t="shared" si="0"/>
        <v>11008.152</v>
      </c>
      <c r="F41" s="21">
        <v>46</v>
      </c>
      <c r="G41" s="22">
        <v>11.15</v>
      </c>
      <c r="H41" s="24">
        <v>11.3</v>
      </c>
      <c r="I41" s="20">
        <v>11280</v>
      </c>
      <c r="J41" s="20">
        <f t="shared" si="1"/>
        <v>11008.152</v>
      </c>
      <c r="K41" s="21">
        <v>78</v>
      </c>
      <c r="L41" s="24">
        <v>19.149999999999999</v>
      </c>
      <c r="M41" s="22">
        <v>19.3</v>
      </c>
      <c r="N41" s="20">
        <v>11280</v>
      </c>
      <c r="O41" s="20">
        <f t="shared" si="2"/>
        <v>11008.152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11280</v>
      </c>
      <c r="E42" s="20">
        <f t="shared" si="0"/>
        <v>11008.152</v>
      </c>
      <c r="F42" s="21">
        <v>47</v>
      </c>
      <c r="G42" s="22">
        <v>11.3</v>
      </c>
      <c r="H42" s="24">
        <v>11.45</v>
      </c>
      <c r="I42" s="20">
        <v>11280</v>
      </c>
      <c r="J42" s="20">
        <f t="shared" si="1"/>
        <v>11008.152</v>
      </c>
      <c r="K42" s="21">
        <v>79</v>
      </c>
      <c r="L42" s="24">
        <v>19.3</v>
      </c>
      <c r="M42" s="22">
        <v>19.45</v>
      </c>
      <c r="N42" s="20">
        <v>11280</v>
      </c>
      <c r="O42" s="20">
        <f t="shared" si="2"/>
        <v>11008.152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11280</v>
      </c>
      <c r="E43" s="20">
        <f t="shared" si="0"/>
        <v>11008.152</v>
      </c>
      <c r="F43" s="21">
        <v>48</v>
      </c>
      <c r="G43" s="22">
        <v>11.45</v>
      </c>
      <c r="H43" s="24">
        <v>12</v>
      </c>
      <c r="I43" s="20">
        <v>11280</v>
      </c>
      <c r="J43" s="20">
        <f t="shared" si="1"/>
        <v>11008.152</v>
      </c>
      <c r="K43" s="21">
        <v>80</v>
      </c>
      <c r="L43" s="24">
        <v>19.45</v>
      </c>
      <c r="M43" s="22">
        <v>20</v>
      </c>
      <c r="N43" s="20">
        <v>11280</v>
      </c>
      <c r="O43" s="20">
        <f t="shared" si="2"/>
        <v>11008.152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11280</v>
      </c>
      <c r="E44" s="20">
        <f t="shared" si="0"/>
        <v>11008.152</v>
      </c>
      <c r="F44" s="21">
        <v>49</v>
      </c>
      <c r="G44" s="22">
        <v>12</v>
      </c>
      <c r="H44" s="24">
        <v>12.15</v>
      </c>
      <c r="I44" s="20">
        <v>11280</v>
      </c>
      <c r="J44" s="20">
        <f t="shared" si="1"/>
        <v>11008.152</v>
      </c>
      <c r="K44" s="21">
        <v>81</v>
      </c>
      <c r="L44" s="24">
        <v>20</v>
      </c>
      <c r="M44" s="22">
        <v>20.149999999999999</v>
      </c>
      <c r="N44" s="20">
        <v>11280</v>
      </c>
      <c r="O44" s="20">
        <f t="shared" si="2"/>
        <v>11008.152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11280</v>
      </c>
      <c r="E45" s="20">
        <f t="shared" si="0"/>
        <v>11008.152</v>
      </c>
      <c r="F45" s="21">
        <v>50</v>
      </c>
      <c r="G45" s="22">
        <v>12.15</v>
      </c>
      <c r="H45" s="24">
        <v>12.3</v>
      </c>
      <c r="I45" s="20">
        <v>11280</v>
      </c>
      <c r="J45" s="20">
        <f t="shared" si="1"/>
        <v>11008.152</v>
      </c>
      <c r="K45" s="21">
        <v>82</v>
      </c>
      <c r="L45" s="24">
        <v>20.149999999999999</v>
      </c>
      <c r="M45" s="22">
        <v>20.3</v>
      </c>
      <c r="N45" s="20">
        <v>11280</v>
      </c>
      <c r="O45" s="20">
        <f t="shared" si="2"/>
        <v>11008.152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11280</v>
      </c>
      <c r="E46" s="20">
        <f t="shared" si="0"/>
        <v>11008.152</v>
      </c>
      <c r="F46" s="21">
        <v>51</v>
      </c>
      <c r="G46" s="22">
        <v>12.3</v>
      </c>
      <c r="H46" s="24">
        <v>12.45</v>
      </c>
      <c r="I46" s="20">
        <v>11280</v>
      </c>
      <c r="J46" s="20">
        <f t="shared" si="1"/>
        <v>11008.152</v>
      </c>
      <c r="K46" s="21">
        <v>83</v>
      </c>
      <c r="L46" s="24">
        <v>20.3</v>
      </c>
      <c r="M46" s="22">
        <v>20.45</v>
      </c>
      <c r="N46" s="20">
        <v>11280</v>
      </c>
      <c r="O46" s="20">
        <f t="shared" si="2"/>
        <v>11008.152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11280</v>
      </c>
      <c r="E47" s="20">
        <f t="shared" si="0"/>
        <v>11008.152</v>
      </c>
      <c r="F47" s="21">
        <v>52</v>
      </c>
      <c r="G47" s="22">
        <v>12.45</v>
      </c>
      <c r="H47" s="24">
        <v>13</v>
      </c>
      <c r="I47" s="20">
        <v>11280</v>
      </c>
      <c r="J47" s="20">
        <f t="shared" si="1"/>
        <v>11008.152</v>
      </c>
      <c r="K47" s="21">
        <v>84</v>
      </c>
      <c r="L47" s="24">
        <v>20.45</v>
      </c>
      <c r="M47" s="22">
        <v>21</v>
      </c>
      <c r="N47" s="20">
        <v>11280</v>
      </c>
      <c r="O47" s="20">
        <f t="shared" si="2"/>
        <v>11008.152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11280</v>
      </c>
      <c r="E48" s="20">
        <f t="shared" si="0"/>
        <v>11008.152</v>
      </c>
      <c r="F48" s="21">
        <v>53</v>
      </c>
      <c r="G48" s="22">
        <v>13</v>
      </c>
      <c r="H48" s="24">
        <v>13.15</v>
      </c>
      <c r="I48" s="20">
        <v>11280</v>
      </c>
      <c r="J48" s="20">
        <f t="shared" si="1"/>
        <v>11008.152</v>
      </c>
      <c r="K48" s="21">
        <v>85</v>
      </c>
      <c r="L48" s="24">
        <v>21</v>
      </c>
      <c r="M48" s="22">
        <v>21.15</v>
      </c>
      <c r="N48" s="20">
        <v>11280</v>
      </c>
      <c r="O48" s="20">
        <f t="shared" si="2"/>
        <v>11008.152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11280</v>
      </c>
      <c r="E49" s="20">
        <f t="shared" si="0"/>
        <v>11008.152</v>
      </c>
      <c r="F49" s="21">
        <v>54</v>
      </c>
      <c r="G49" s="22">
        <v>13.15</v>
      </c>
      <c r="H49" s="24">
        <v>13.3</v>
      </c>
      <c r="I49" s="20">
        <v>11280</v>
      </c>
      <c r="J49" s="20">
        <f t="shared" si="1"/>
        <v>11008.152</v>
      </c>
      <c r="K49" s="21">
        <v>86</v>
      </c>
      <c r="L49" s="24">
        <v>21.15</v>
      </c>
      <c r="M49" s="22">
        <v>21.3</v>
      </c>
      <c r="N49" s="20">
        <v>11280</v>
      </c>
      <c r="O49" s="20">
        <f t="shared" si="2"/>
        <v>11008.152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11280</v>
      </c>
      <c r="E50" s="20">
        <f t="shared" si="0"/>
        <v>11008.152</v>
      </c>
      <c r="F50" s="21">
        <v>55</v>
      </c>
      <c r="G50" s="22">
        <v>13.3</v>
      </c>
      <c r="H50" s="24">
        <v>13.45</v>
      </c>
      <c r="I50" s="20">
        <v>11280</v>
      </c>
      <c r="J50" s="20">
        <f t="shared" si="1"/>
        <v>11008.152</v>
      </c>
      <c r="K50" s="21">
        <v>87</v>
      </c>
      <c r="L50" s="24">
        <v>21.3</v>
      </c>
      <c r="M50" s="22">
        <v>21.45</v>
      </c>
      <c r="N50" s="20">
        <v>11280</v>
      </c>
      <c r="O50" s="20">
        <f t="shared" si="2"/>
        <v>11008.152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11280</v>
      </c>
      <c r="E51" s="20">
        <f t="shared" si="0"/>
        <v>11008.152</v>
      </c>
      <c r="F51" s="21">
        <v>56</v>
      </c>
      <c r="G51" s="22">
        <v>13.45</v>
      </c>
      <c r="H51" s="24">
        <v>14</v>
      </c>
      <c r="I51" s="20">
        <v>11280</v>
      </c>
      <c r="J51" s="20">
        <f t="shared" si="1"/>
        <v>11008.152</v>
      </c>
      <c r="K51" s="21">
        <v>88</v>
      </c>
      <c r="L51" s="24">
        <v>21.45</v>
      </c>
      <c r="M51" s="22">
        <v>22</v>
      </c>
      <c r="N51" s="20">
        <v>11280</v>
      </c>
      <c r="O51" s="20">
        <f t="shared" si="2"/>
        <v>11008.152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11280</v>
      </c>
      <c r="E52" s="20">
        <f t="shared" si="0"/>
        <v>11008.152</v>
      </c>
      <c r="F52" s="21">
        <v>57</v>
      </c>
      <c r="G52" s="22">
        <v>14</v>
      </c>
      <c r="H52" s="24">
        <v>14.15</v>
      </c>
      <c r="I52" s="20">
        <v>11280</v>
      </c>
      <c r="J52" s="20">
        <f t="shared" si="1"/>
        <v>11008.152</v>
      </c>
      <c r="K52" s="21">
        <v>89</v>
      </c>
      <c r="L52" s="24">
        <v>22</v>
      </c>
      <c r="M52" s="22">
        <v>22.15</v>
      </c>
      <c r="N52" s="20">
        <v>11280</v>
      </c>
      <c r="O52" s="20">
        <f t="shared" si="2"/>
        <v>11008.152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11280</v>
      </c>
      <c r="E53" s="20">
        <f t="shared" si="0"/>
        <v>11008.152</v>
      </c>
      <c r="F53" s="21">
        <v>58</v>
      </c>
      <c r="G53" s="22">
        <v>14.15</v>
      </c>
      <c r="H53" s="24">
        <v>14.3</v>
      </c>
      <c r="I53" s="20">
        <v>11280</v>
      </c>
      <c r="J53" s="20">
        <f t="shared" si="1"/>
        <v>11008.152</v>
      </c>
      <c r="K53" s="21">
        <v>90</v>
      </c>
      <c r="L53" s="24">
        <v>22.15</v>
      </c>
      <c r="M53" s="22">
        <v>22.3</v>
      </c>
      <c r="N53" s="20">
        <v>11280</v>
      </c>
      <c r="O53" s="20">
        <f t="shared" si="2"/>
        <v>11008.152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11280</v>
      </c>
      <c r="E54" s="20">
        <f t="shared" si="0"/>
        <v>11008.152</v>
      </c>
      <c r="F54" s="21">
        <v>59</v>
      </c>
      <c r="G54" s="22">
        <v>14.3</v>
      </c>
      <c r="H54" s="24">
        <v>14.45</v>
      </c>
      <c r="I54" s="20">
        <v>11280</v>
      </c>
      <c r="J54" s="20">
        <f t="shared" si="1"/>
        <v>11008.152</v>
      </c>
      <c r="K54" s="21">
        <v>91</v>
      </c>
      <c r="L54" s="24">
        <v>22.3</v>
      </c>
      <c r="M54" s="22">
        <v>22.45</v>
      </c>
      <c r="N54" s="20">
        <v>11280</v>
      </c>
      <c r="O54" s="20">
        <f t="shared" si="2"/>
        <v>11008.152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11280</v>
      </c>
      <c r="E55" s="20">
        <f t="shared" si="0"/>
        <v>11008.152</v>
      </c>
      <c r="F55" s="21">
        <v>60</v>
      </c>
      <c r="G55" s="22">
        <v>14.45</v>
      </c>
      <c r="H55" s="22">
        <v>15</v>
      </c>
      <c r="I55" s="20">
        <v>11280</v>
      </c>
      <c r="J55" s="20">
        <f t="shared" si="1"/>
        <v>11008.152</v>
      </c>
      <c r="K55" s="21">
        <v>92</v>
      </c>
      <c r="L55" s="24">
        <v>22.45</v>
      </c>
      <c r="M55" s="22">
        <v>23</v>
      </c>
      <c r="N55" s="20">
        <v>11280</v>
      </c>
      <c r="O55" s="20">
        <f t="shared" si="2"/>
        <v>11008.152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11280</v>
      </c>
      <c r="E56" s="20">
        <f t="shared" si="0"/>
        <v>11008.152</v>
      </c>
      <c r="F56" s="21">
        <v>61</v>
      </c>
      <c r="G56" s="22">
        <v>15</v>
      </c>
      <c r="H56" s="22">
        <v>15.15</v>
      </c>
      <c r="I56" s="20">
        <v>11280</v>
      </c>
      <c r="J56" s="20">
        <f t="shared" si="1"/>
        <v>11008.152</v>
      </c>
      <c r="K56" s="21">
        <v>93</v>
      </c>
      <c r="L56" s="24">
        <v>23</v>
      </c>
      <c r="M56" s="22">
        <v>23.15</v>
      </c>
      <c r="N56" s="20">
        <v>11280</v>
      </c>
      <c r="O56" s="20">
        <f t="shared" si="2"/>
        <v>11008.152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11280</v>
      </c>
      <c r="E57" s="20">
        <f t="shared" si="0"/>
        <v>11008.152</v>
      </c>
      <c r="F57" s="21">
        <v>62</v>
      </c>
      <c r="G57" s="22">
        <v>15.15</v>
      </c>
      <c r="H57" s="22">
        <v>15.3</v>
      </c>
      <c r="I57" s="20">
        <v>11280</v>
      </c>
      <c r="J57" s="20">
        <f t="shared" si="1"/>
        <v>11008.152</v>
      </c>
      <c r="K57" s="21">
        <v>94</v>
      </c>
      <c r="L57" s="22">
        <v>23.15</v>
      </c>
      <c r="M57" s="22">
        <v>23.3</v>
      </c>
      <c r="N57" s="20">
        <v>11280</v>
      </c>
      <c r="O57" s="20">
        <f t="shared" si="2"/>
        <v>11008.152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11280</v>
      </c>
      <c r="E58" s="20">
        <f t="shared" si="0"/>
        <v>11008.152</v>
      </c>
      <c r="F58" s="21">
        <v>63</v>
      </c>
      <c r="G58" s="22">
        <v>15.3</v>
      </c>
      <c r="H58" s="22">
        <v>15.45</v>
      </c>
      <c r="I58" s="20">
        <v>11280</v>
      </c>
      <c r="J58" s="20">
        <f t="shared" si="1"/>
        <v>11008.152</v>
      </c>
      <c r="K58" s="21">
        <v>95</v>
      </c>
      <c r="L58" s="22">
        <v>23.3</v>
      </c>
      <c r="M58" s="22">
        <v>23.45</v>
      </c>
      <c r="N58" s="20">
        <v>11280</v>
      </c>
      <c r="O58" s="20">
        <f t="shared" si="2"/>
        <v>11008.152</v>
      </c>
      <c r="Q58">
        <f>AVERAGE(N28:N59,I28:I59,D28:D59)/1000</f>
        <v>11.28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11280</v>
      </c>
      <c r="E59" s="20">
        <f t="shared" si="0"/>
        <v>11008.152</v>
      </c>
      <c r="F59" s="21">
        <v>64</v>
      </c>
      <c r="G59" s="22">
        <v>15.45</v>
      </c>
      <c r="H59" s="22">
        <v>16</v>
      </c>
      <c r="I59" s="20">
        <v>11280</v>
      </c>
      <c r="J59" s="20">
        <f t="shared" si="1"/>
        <v>11008.152</v>
      </c>
      <c r="K59" s="26">
        <v>96</v>
      </c>
      <c r="L59" s="22">
        <v>23.45</v>
      </c>
      <c r="M59" s="27">
        <v>24</v>
      </c>
      <c r="N59" s="20">
        <v>11280</v>
      </c>
      <c r="O59" s="20">
        <f t="shared" si="2"/>
        <v>11008.152</v>
      </c>
    </row>
    <row r="60" spans="1:18" ht="12.75" customHeight="1">
      <c r="A60" s="28"/>
      <c r="B60" s="29"/>
      <c r="C60" s="30"/>
      <c r="D60" s="31">
        <f>SUM(D28:D59)</f>
        <v>360960</v>
      </c>
      <c r="E60" s="32">
        <f>SUM(E28:E59)</f>
        <v>352260.864</v>
      </c>
      <c r="F60" s="33"/>
      <c r="G60" s="34"/>
      <c r="H60" s="34"/>
      <c r="I60" s="32">
        <f>SUM(I28:I59)</f>
        <v>360960</v>
      </c>
      <c r="J60" s="31">
        <f>SUM(J28:J59)</f>
        <v>352260.864</v>
      </c>
      <c r="K60" s="33"/>
      <c r="L60" s="34"/>
      <c r="M60" s="34"/>
      <c r="N60" s="31">
        <f>SUM(N28:N59)</f>
        <v>360960</v>
      </c>
      <c r="O60" s="32">
        <f>SUM(O28:O59)</f>
        <v>352260.864</v>
      </c>
      <c r="P60" s="12"/>
      <c r="Q60" s="35"/>
      <c r="R60" s="12"/>
    </row>
    <row r="64" spans="1:18" ht="12.75" customHeight="1">
      <c r="A64" t="s">
        <v>48</v>
      </c>
      <c r="B64">
        <f>SUM(D60,I60,N60)/(4000*1000)</f>
        <v>0.27072000000000002</v>
      </c>
      <c r="C64">
        <f>ROUNDDOWN(SUM(E60,J60,O60)/(4000*1000),4)</f>
        <v>0.2641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7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49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50</v>
      </c>
      <c r="N12" s="2" t="s">
        <v>51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47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11280</v>
      </c>
      <c r="E28" s="20">
        <f t="shared" ref="E28:E59" si="0">D28*(100-2.41)/100</f>
        <v>11008.152</v>
      </c>
      <c r="F28" s="21">
        <v>33</v>
      </c>
      <c r="G28" s="22">
        <v>8</v>
      </c>
      <c r="H28" s="22">
        <v>8.15</v>
      </c>
      <c r="I28" s="20">
        <v>11280</v>
      </c>
      <c r="J28" s="20">
        <f t="shared" ref="J28:J59" si="1">I28*(100-2.41)/100</f>
        <v>11008.152</v>
      </c>
      <c r="K28" s="21">
        <v>65</v>
      </c>
      <c r="L28" s="22">
        <v>16</v>
      </c>
      <c r="M28" s="22">
        <v>16.149999999999999</v>
      </c>
      <c r="N28" s="20">
        <v>11280</v>
      </c>
      <c r="O28" s="20">
        <f t="shared" ref="O28:O59" si="2">N28*(100-2.41)/100</f>
        <v>11008.152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11280</v>
      </c>
      <c r="E29" s="20">
        <f t="shared" si="0"/>
        <v>11008.152</v>
      </c>
      <c r="F29" s="21">
        <v>34</v>
      </c>
      <c r="G29" s="22">
        <v>8.15</v>
      </c>
      <c r="H29" s="22">
        <v>8.3000000000000007</v>
      </c>
      <c r="I29" s="20">
        <v>11280</v>
      </c>
      <c r="J29" s="20">
        <f t="shared" si="1"/>
        <v>11008.152</v>
      </c>
      <c r="K29" s="21">
        <v>66</v>
      </c>
      <c r="L29" s="22">
        <v>16.149999999999999</v>
      </c>
      <c r="M29" s="22">
        <v>16.3</v>
      </c>
      <c r="N29" s="20">
        <v>11280</v>
      </c>
      <c r="O29" s="20">
        <f t="shared" si="2"/>
        <v>11008.152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11280</v>
      </c>
      <c r="E30" s="20">
        <f t="shared" si="0"/>
        <v>11008.152</v>
      </c>
      <c r="F30" s="21">
        <v>35</v>
      </c>
      <c r="G30" s="22">
        <v>8.3000000000000007</v>
      </c>
      <c r="H30" s="22">
        <v>8.4499999999999993</v>
      </c>
      <c r="I30" s="20">
        <v>11280</v>
      </c>
      <c r="J30" s="20">
        <f t="shared" si="1"/>
        <v>11008.152</v>
      </c>
      <c r="K30" s="21">
        <v>67</v>
      </c>
      <c r="L30" s="22">
        <v>16.3</v>
      </c>
      <c r="M30" s="22">
        <v>16.45</v>
      </c>
      <c r="N30" s="20">
        <v>11280</v>
      </c>
      <c r="O30" s="20">
        <f t="shared" si="2"/>
        <v>11008.152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11280</v>
      </c>
      <c r="E31" s="20">
        <f t="shared" si="0"/>
        <v>11008.152</v>
      </c>
      <c r="F31" s="21">
        <v>36</v>
      </c>
      <c r="G31" s="22">
        <v>8.4499999999999993</v>
      </c>
      <c r="H31" s="22">
        <v>9</v>
      </c>
      <c r="I31" s="20">
        <v>11280</v>
      </c>
      <c r="J31" s="20">
        <f t="shared" si="1"/>
        <v>11008.152</v>
      </c>
      <c r="K31" s="21">
        <v>68</v>
      </c>
      <c r="L31" s="22">
        <v>16.45</v>
      </c>
      <c r="M31" s="22">
        <v>17</v>
      </c>
      <c r="N31" s="20">
        <v>11280</v>
      </c>
      <c r="O31" s="20">
        <f t="shared" si="2"/>
        <v>11008.152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11280</v>
      </c>
      <c r="E32" s="20">
        <f t="shared" si="0"/>
        <v>11008.152</v>
      </c>
      <c r="F32" s="21">
        <v>37</v>
      </c>
      <c r="G32" s="22">
        <v>9</v>
      </c>
      <c r="H32" s="22">
        <v>9.15</v>
      </c>
      <c r="I32" s="20">
        <v>11280</v>
      </c>
      <c r="J32" s="20">
        <f t="shared" si="1"/>
        <v>11008.152</v>
      </c>
      <c r="K32" s="21">
        <v>69</v>
      </c>
      <c r="L32" s="22">
        <v>17</v>
      </c>
      <c r="M32" s="22">
        <v>17.149999999999999</v>
      </c>
      <c r="N32" s="20">
        <v>11280</v>
      </c>
      <c r="O32" s="20">
        <f t="shared" si="2"/>
        <v>11008.152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11280</v>
      </c>
      <c r="E33" s="20">
        <f t="shared" si="0"/>
        <v>11008.152</v>
      </c>
      <c r="F33" s="21">
        <v>38</v>
      </c>
      <c r="G33" s="22">
        <v>9.15</v>
      </c>
      <c r="H33" s="22">
        <v>9.3000000000000007</v>
      </c>
      <c r="I33" s="20">
        <v>11280</v>
      </c>
      <c r="J33" s="20">
        <f t="shared" si="1"/>
        <v>11008.152</v>
      </c>
      <c r="K33" s="21">
        <v>70</v>
      </c>
      <c r="L33" s="22">
        <v>17.149999999999999</v>
      </c>
      <c r="M33" s="22">
        <v>17.3</v>
      </c>
      <c r="N33" s="20">
        <v>11280</v>
      </c>
      <c r="O33" s="20">
        <f t="shared" si="2"/>
        <v>11008.152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11280</v>
      </c>
      <c r="E34" s="20">
        <f t="shared" si="0"/>
        <v>11008.152</v>
      </c>
      <c r="F34" s="21">
        <v>39</v>
      </c>
      <c r="G34" s="22">
        <v>9.3000000000000007</v>
      </c>
      <c r="H34" s="22">
        <v>9.4499999999999993</v>
      </c>
      <c r="I34" s="20">
        <v>11280</v>
      </c>
      <c r="J34" s="20">
        <f t="shared" si="1"/>
        <v>11008.152</v>
      </c>
      <c r="K34" s="21">
        <v>71</v>
      </c>
      <c r="L34" s="22">
        <v>17.3</v>
      </c>
      <c r="M34" s="22">
        <v>17.45</v>
      </c>
      <c r="N34" s="20">
        <v>11280</v>
      </c>
      <c r="O34" s="20">
        <f t="shared" si="2"/>
        <v>11008.152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11280</v>
      </c>
      <c r="E35" s="20">
        <f t="shared" si="0"/>
        <v>11008.152</v>
      </c>
      <c r="F35" s="21">
        <v>40</v>
      </c>
      <c r="G35" s="22">
        <v>9.4499999999999993</v>
      </c>
      <c r="H35" s="22">
        <v>10</v>
      </c>
      <c r="I35" s="20">
        <v>11280</v>
      </c>
      <c r="J35" s="20">
        <f t="shared" si="1"/>
        <v>11008.152</v>
      </c>
      <c r="K35" s="21">
        <v>72</v>
      </c>
      <c r="L35" s="24">
        <v>17.45</v>
      </c>
      <c r="M35" s="22">
        <v>18</v>
      </c>
      <c r="N35" s="20">
        <v>11280</v>
      </c>
      <c r="O35" s="20">
        <f t="shared" si="2"/>
        <v>11008.152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11280</v>
      </c>
      <c r="E36" s="20">
        <f t="shared" si="0"/>
        <v>11008.152</v>
      </c>
      <c r="F36" s="21">
        <v>41</v>
      </c>
      <c r="G36" s="22">
        <v>10</v>
      </c>
      <c r="H36" s="24">
        <v>10.15</v>
      </c>
      <c r="I36" s="20">
        <v>11280</v>
      </c>
      <c r="J36" s="20">
        <f t="shared" si="1"/>
        <v>11008.152</v>
      </c>
      <c r="K36" s="21">
        <v>73</v>
      </c>
      <c r="L36" s="24">
        <v>18</v>
      </c>
      <c r="M36" s="22">
        <v>18.149999999999999</v>
      </c>
      <c r="N36" s="20">
        <v>11280</v>
      </c>
      <c r="O36" s="20">
        <f t="shared" si="2"/>
        <v>11008.152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11280</v>
      </c>
      <c r="E37" s="20">
        <f t="shared" si="0"/>
        <v>11008.152</v>
      </c>
      <c r="F37" s="21">
        <v>42</v>
      </c>
      <c r="G37" s="22">
        <v>10.15</v>
      </c>
      <c r="H37" s="24">
        <v>10.3</v>
      </c>
      <c r="I37" s="20">
        <v>11280</v>
      </c>
      <c r="J37" s="20">
        <f t="shared" si="1"/>
        <v>11008.152</v>
      </c>
      <c r="K37" s="21">
        <v>74</v>
      </c>
      <c r="L37" s="24">
        <v>18.149999999999999</v>
      </c>
      <c r="M37" s="22">
        <v>18.3</v>
      </c>
      <c r="N37" s="20">
        <v>11280</v>
      </c>
      <c r="O37" s="20">
        <f t="shared" si="2"/>
        <v>11008.152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11280</v>
      </c>
      <c r="E38" s="20">
        <f t="shared" si="0"/>
        <v>11008.152</v>
      </c>
      <c r="F38" s="21">
        <v>43</v>
      </c>
      <c r="G38" s="22">
        <v>10.3</v>
      </c>
      <c r="H38" s="24">
        <v>10.45</v>
      </c>
      <c r="I38" s="20">
        <v>11280</v>
      </c>
      <c r="J38" s="20">
        <f t="shared" si="1"/>
        <v>11008.152</v>
      </c>
      <c r="K38" s="21">
        <v>75</v>
      </c>
      <c r="L38" s="24">
        <v>18.3</v>
      </c>
      <c r="M38" s="22">
        <v>18.45</v>
      </c>
      <c r="N38" s="20">
        <v>11280</v>
      </c>
      <c r="O38" s="20">
        <f t="shared" si="2"/>
        <v>11008.152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11280</v>
      </c>
      <c r="E39" s="20">
        <f t="shared" si="0"/>
        <v>11008.152</v>
      </c>
      <c r="F39" s="21">
        <v>44</v>
      </c>
      <c r="G39" s="22">
        <v>10.45</v>
      </c>
      <c r="H39" s="24">
        <v>11</v>
      </c>
      <c r="I39" s="20">
        <v>11280</v>
      </c>
      <c r="J39" s="20">
        <f t="shared" si="1"/>
        <v>11008.152</v>
      </c>
      <c r="K39" s="21">
        <v>76</v>
      </c>
      <c r="L39" s="24">
        <v>18.45</v>
      </c>
      <c r="M39" s="22">
        <v>19</v>
      </c>
      <c r="N39" s="20">
        <v>11280</v>
      </c>
      <c r="O39" s="20">
        <f t="shared" si="2"/>
        <v>11008.152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11280</v>
      </c>
      <c r="E40" s="20">
        <f t="shared" si="0"/>
        <v>11008.152</v>
      </c>
      <c r="F40" s="21">
        <v>45</v>
      </c>
      <c r="G40" s="22">
        <v>11</v>
      </c>
      <c r="H40" s="24">
        <v>11.15</v>
      </c>
      <c r="I40" s="20">
        <v>11280</v>
      </c>
      <c r="J40" s="20">
        <f t="shared" si="1"/>
        <v>11008.152</v>
      </c>
      <c r="K40" s="21">
        <v>77</v>
      </c>
      <c r="L40" s="24">
        <v>19</v>
      </c>
      <c r="M40" s="22">
        <v>19.149999999999999</v>
      </c>
      <c r="N40" s="20">
        <v>11280</v>
      </c>
      <c r="O40" s="20">
        <f t="shared" si="2"/>
        <v>11008.152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11280</v>
      </c>
      <c r="E41" s="20">
        <f t="shared" si="0"/>
        <v>11008.152</v>
      </c>
      <c r="F41" s="21">
        <v>46</v>
      </c>
      <c r="G41" s="22">
        <v>11.15</v>
      </c>
      <c r="H41" s="24">
        <v>11.3</v>
      </c>
      <c r="I41" s="20">
        <v>11280</v>
      </c>
      <c r="J41" s="20">
        <f t="shared" si="1"/>
        <v>11008.152</v>
      </c>
      <c r="K41" s="21">
        <v>78</v>
      </c>
      <c r="L41" s="24">
        <v>19.149999999999999</v>
      </c>
      <c r="M41" s="22">
        <v>19.3</v>
      </c>
      <c r="N41" s="20">
        <v>11280</v>
      </c>
      <c r="O41" s="20">
        <f t="shared" si="2"/>
        <v>11008.152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11280</v>
      </c>
      <c r="E42" s="20">
        <f t="shared" si="0"/>
        <v>11008.152</v>
      </c>
      <c r="F42" s="21">
        <v>47</v>
      </c>
      <c r="G42" s="22">
        <v>11.3</v>
      </c>
      <c r="H42" s="24">
        <v>11.45</v>
      </c>
      <c r="I42" s="20">
        <v>11280</v>
      </c>
      <c r="J42" s="20">
        <f t="shared" si="1"/>
        <v>11008.152</v>
      </c>
      <c r="K42" s="21">
        <v>79</v>
      </c>
      <c r="L42" s="24">
        <v>19.3</v>
      </c>
      <c r="M42" s="22">
        <v>19.45</v>
      </c>
      <c r="N42" s="20">
        <v>11280</v>
      </c>
      <c r="O42" s="20">
        <f t="shared" si="2"/>
        <v>11008.152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11280</v>
      </c>
      <c r="E43" s="20">
        <f t="shared" si="0"/>
        <v>11008.152</v>
      </c>
      <c r="F43" s="21">
        <v>48</v>
      </c>
      <c r="G43" s="22">
        <v>11.45</v>
      </c>
      <c r="H43" s="24">
        <v>12</v>
      </c>
      <c r="I43" s="20">
        <v>11280</v>
      </c>
      <c r="J43" s="20">
        <f t="shared" si="1"/>
        <v>11008.152</v>
      </c>
      <c r="K43" s="21">
        <v>80</v>
      </c>
      <c r="L43" s="24">
        <v>19.45</v>
      </c>
      <c r="M43" s="22">
        <v>20</v>
      </c>
      <c r="N43" s="20">
        <v>11280</v>
      </c>
      <c r="O43" s="20">
        <f t="shared" si="2"/>
        <v>11008.152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11280</v>
      </c>
      <c r="E44" s="20">
        <f t="shared" si="0"/>
        <v>11008.152</v>
      </c>
      <c r="F44" s="21">
        <v>49</v>
      </c>
      <c r="G44" s="22">
        <v>12</v>
      </c>
      <c r="H44" s="24">
        <v>12.15</v>
      </c>
      <c r="I44" s="20">
        <v>11280</v>
      </c>
      <c r="J44" s="20">
        <f t="shared" si="1"/>
        <v>11008.152</v>
      </c>
      <c r="K44" s="21">
        <v>81</v>
      </c>
      <c r="L44" s="24">
        <v>20</v>
      </c>
      <c r="M44" s="22">
        <v>20.149999999999999</v>
      </c>
      <c r="N44" s="20">
        <v>11280</v>
      </c>
      <c r="O44" s="20">
        <f t="shared" si="2"/>
        <v>11008.152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11280</v>
      </c>
      <c r="E45" s="20">
        <f t="shared" si="0"/>
        <v>11008.152</v>
      </c>
      <c r="F45" s="21">
        <v>50</v>
      </c>
      <c r="G45" s="22">
        <v>12.15</v>
      </c>
      <c r="H45" s="24">
        <v>12.3</v>
      </c>
      <c r="I45" s="20">
        <v>11280</v>
      </c>
      <c r="J45" s="20">
        <f t="shared" si="1"/>
        <v>11008.152</v>
      </c>
      <c r="K45" s="21">
        <v>82</v>
      </c>
      <c r="L45" s="24">
        <v>20.149999999999999</v>
      </c>
      <c r="M45" s="22">
        <v>20.3</v>
      </c>
      <c r="N45" s="20">
        <v>11280</v>
      </c>
      <c r="O45" s="20">
        <f t="shared" si="2"/>
        <v>11008.152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11280</v>
      </c>
      <c r="E46" s="20">
        <f t="shared" si="0"/>
        <v>11008.152</v>
      </c>
      <c r="F46" s="21">
        <v>51</v>
      </c>
      <c r="G46" s="22">
        <v>12.3</v>
      </c>
      <c r="H46" s="24">
        <v>12.45</v>
      </c>
      <c r="I46" s="20">
        <v>11280</v>
      </c>
      <c r="J46" s="20">
        <f t="shared" si="1"/>
        <v>11008.152</v>
      </c>
      <c r="K46" s="21">
        <v>83</v>
      </c>
      <c r="L46" s="24">
        <v>20.3</v>
      </c>
      <c r="M46" s="22">
        <v>20.45</v>
      </c>
      <c r="N46" s="20">
        <v>11280</v>
      </c>
      <c r="O46" s="20">
        <f t="shared" si="2"/>
        <v>11008.152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11280</v>
      </c>
      <c r="E47" s="20">
        <f t="shared" si="0"/>
        <v>11008.152</v>
      </c>
      <c r="F47" s="21">
        <v>52</v>
      </c>
      <c r="G47" s="22">
        <v>12.45</v>
      </c>
      <c r="H47" s="24">
        <v>13</v>
      </c>
      <c r="I47" s="20">
        <v>11280</v>
      </c>
      <c r="J47" s="20">
        <f t="shared" si="1"/>
        <v>11008.152</v>
      </c>
      <c r="K47" s="21">
        <v>84</v>
      </c>
      <c r="L47" s="24">
        <v>20.45</v>
      </c>
      <c r="M47" s="22">
        <v>21</v>
      </c>
      <c r="N47" s="20">
        <v>11280</v>
      </c>
      <c r="O47" s="20">
        <f t="shared" si="2"/>
        <v>11008.152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11280</v>
      </c>
      <c r="E48" s="20">
        <f t="shared" si="0"/>
        <v>11008.152</v>
      </c>
      <c r="F48" s="21">
        <v>53</v>
      </c>
      <c r="G48" s="22">
        <v>13</v>
      </c>
      <c r="H48" s="24">
        <v>13.15</v>
      </c>
      <c r="I48" s="20">
        <v>11280</v>
      </c>
      <c r="J48" s="20">
        <f t="shared" si="1"/>
        <v>11008.152</v>
      </c>
      <c r="K48" s="21">
        <v>85</v>
      </c>
      <c r="L48" s="24">
        <v>21</v>
      </c>
      <c r="M48" s="22">
        <v>21.15</v>
      </c>
      <c r="N48" s="20">
        <v>11280</v>
      </c>
      <c r="O48" s="20">
        <f t="shared" si="2"/>
        <v>11008.152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11280</v>
      </c>
      <c r="E49" s="20">
        <f t="shared" si="0"/>
        <v>11008.152</v>
      </c>
      <c r="F49" s="21">
        <v>54</v>
      </c>
      <c r="G49" s="22">
        <v>13.15</v>
      </c>
      <c r="H49" s="24">
        <v>13.3</v>
      </c>
      <c r="I49" s="20">
        <v>11280</v>
      </c>
      <c r="J49" s="20">
        <f t="shared" si="1"/>
        <v>11008.152</v>
      </c>
      <c r="K49" s="21">
        <v>86</v>
      </c>
      <c r="L49" s="24">
        <v>21.15</v>
      </c>
      <c r="M49" s="22">
        <v>21.3</v>
      </c>
      <c r="N49" s="20">
        <v>11280</v>
      </c>
      <c r="O49" s="20">
        <f t="shared" si="2"/>
        <v>11008.152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11280</v>
      </c>
      <c r="E50" s="20">
        <f t="shared" si="0"/>
        <v>11008.152</v>
      </c>
      <c r="F50" s="21">
        <v>55</v>
      </c>
      <c r="G50" s="22">
        <v>13.3</v>
      </c>
      <c r="H50" s="24">
        <v>13.45</v>
      </c>
      <c r="I50" s="20">
        <v>11280</v>
      </c>
      <c r="J50" s="20">
        <f t="shared" si="1"/>
        <v>11008.152</v>
      </c>
      <c r="K50" s="21">
        <v>87</v>
      </c>
      <c r="L50" s="24">
        <v>21.3</v>
      </c>
      <c r="M50" s="22">
        <v>21.45</v>
      </c>
      <c r="N50" s="20">
        <v>11280</v>
      </c>
      <c r="O50" s="20">
        <f t="shared" si="2"/>
        <v>11008.152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11280</v>
      </c>
      <c r="E51" s="20">
        <f t="shared" si="0"/>
        <v>11008.152</v>
      </c>
      <c r="F51" s="21">
        <v>56</v>
      </c>
      <c r="G51" s="22">
        <v>13.45</v>
      </c>
      <c r="H51" s="24">
        <v>14</v>
      </c>
      <c r="I51" s="20">
        <v>11280</v>
      </c>
      <c r="J51" s="20">
        <f t="shared" si="1"/>
        <v>11008.152</v>
      </c>
      <c r="K51" s="21">
        <v>88</v>
      </c>
      <c r="L51" s="24">
        <v>21.45</v>
      </c>
      <c r="M51" s="22">
        <v>22</v>
      </c>
      <c r="N51" s="20">
        <v>11280</v>
      </c>
      <c r="O51" s="20">
        <f t="shared" si="2"/>
        <v>11008.152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11280</v>
      </c>
      <c r="E52" s="20">
        <f t="shared" si="0"/>
        <v>11008.152</v>
      </c>
      <c r="F52" s="21">
        <v>57</v>
      </c>
      <c r="G52" s="22">
        <v>14</v>
      </c>
      <c r="H52" s="24">
        <v>14.15</v>
      </c>
      <c r="I52" s="20">
        <v>11280</v>
      </c>
      <c r="J52" s="20">
        <f t="shared" si="1"/>
        <v>11008.152</v>
      </c>
      <c r="K52" s="21">
        <v>89</v>
      </c>
      <c r="L52" s="24">
        <v>22</v>
      </c>
      <c r="M52" s="22">
        <v>22.15</v>
      </c>
      <c r="N52" s="20">
        <v>11280</v>
      </c>
      <c r="O52" s="20">
        <f t="shared" si="2"/>
        <v>11008.152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11280</v>
      </c>
      <c r="E53" s="20">
        <f t="shared" si="0"/>
        <v>11008.152</v>
      </c>
      <c r="F53" s="21">
        <v>58</v>
      </c>
      <c r="G53" s="22">
        <v>14.15</v>
      </c>
      <c r="H53" s="24">
        <v>14.3</v>
      </c>
      <c r="I53" s="20">
        <v>11280</v>
      </c>
      <c r="J53" s="20">
        <f t="shared" si="1"/>
        <v>11008.152</v>
      </c>
      <c r="K53" s="21">
        <v>90</v>
      </c>
      <c r="L53" s="24">
        <v>22.15</v>
      </c>
      <c r="M53" s="22">
        <v>22.3</v>
      </c>
      <c r="N53" s="20">
        <v>11280</v>
      </c>
      <c r="O53" s="20">
        <f t="shared" si="2"/>
        <v>11008.152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11280</v>
      </c>
      <c r="E54" s="20">
        <f t="shared" si="0"/>
        <v>11008.152</v>
      </c>
      <c r="F54" s="21">
        <v>59</v>
      </c>
      <c r="G54" s="22">
        <v>14.3</v>
      </c>
      <c r="H54" s="24">
        <v>14.45</v>
      </c>
      <c r="I54" s="20">
        <v>11280</v>
      </c>
      <c r="J54" s="20">
        <f t="shared" si="1"/>
        <v>11008.152</v>
      </c>
      <c r="K54" s="21">
        <v>91</v>
      </c>
      <c r="L54" s="24">
        <v>22.3</v>
      </c>
      <c r="M54" s="22">
        <v>22.45</v>
      </c>
      <c r="N54" s="20">
        <v>11280</v>
      </c>
      <c r="O54" s="20">
        <f t="shared" si="2"/>
        <v>11008.152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11280</v>
      </c>
      <c r="E55" s="20">
        <f t="shared" si="0"/>
        <v>11008.152</v>
      </c>
      <c r="F55" s="21">
        <v>60</v>
      </c>
      <c r="G55" s="22">
        <v>14.45</v>
      </c>
      <c r="H55" s="22">
        <v>15</v>
      </c>
      <c r="I55" s="20">
        <v>11280</v>
      </c>
      <c r="J55" s="20">
        <f t="shared" si="1"/>
        <v>11008.152</v>
      </c>
      <c r="K55" s="21">
        <v>92</v>
      </c>
      <c r="L55" s="24">
        <v>22.45</v>
      </c>
      <c r="M55" s="22">
        <v>23</v>
      </c>
      <c r="N55" s="20">
        <v>11280</v>
      </c>
      <c r="O55" s="20">
        <f t="shared" si="2"/>
        <v>11008.152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11280</v>
      </c>
      <c r="E56" s="20">
        <f t="shared" si="0"/>
        <v>11008.152</v>
      </c>
      <c r="F56" s="21">
        <v>61</v>
      </c>
      <c r="G56" s="22">
        <v>15</v>
      </c>
      <c r="H56" s="22">
        <v>15.15</v>
      </c>
      <c r="I56" s="20">
        <v>11280</v>
      </c>
      <c r="J56" s="20">
        <f t="shared" si="1"/>
        <v>11008.152</v>
      </c>
      <c r="K56" s="21">
        <v>93</v>
      </c>
      <c r="L56" s="24">
        <v>23</v>
      </c>
      <c r="M56" s="22">
        <v>23.15</v>
      </c>
      <c r="N56" s="20">
        <v>11280</v>
      </c>
      <c r="O56" s="20">
        <f t="shared" si="2"/>
        <v>11008.152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11280</v>
      </c>
      <c r="E57" s="20">
        <f t="shared" si="0"/>
        <v>11008.152</v>
      </c>
      <c r="F57" s="21">
        <v>62</v>
      </c>
      <c r="G57" s="22">
        <v>15.15</v>
      </c>
      <c r="H57" s="22">
        <v>15.3</v>
      </c>
      <c r="I57" s="20">
        <v>11280</v>
      </c>
      <c r="J57" s="20">
        <f t="shared" si="1"/>
        <v>11008.152</v>
      </c>
      <c r="K57" s="21">
        <v>94</v>
      </c>
      <c r="L57" s="22">
        <v>23.15</v>
      </c>
      <c r="M57" s="22">
        <v>23.3</v>
      </c>
      <c r="N57" s="20">
        <v>11280</v>
      </c>
      <c r="O57" s="20">
        <f t="shared" si="2"/>
        <v>11008.152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11280</v>
      </c>
      <c r="E58" s="20">
        <f t="shared" si="0"/>
        <v>11008.152</v>
      </c>
      <c r="F58" s="21">
        <v>63</v>
      </c>
      <c r="G58" s="22">
        <v>15.3</v>
      </c>
      <c r="H58" s="22">
        <v>15.45</v>
      </c>
      <c r="I58" s="20">
        <v>11280</v>
      </c>
      <c r="J58" s="20">
        <f t="shared" si="1"/>
        <v>11008.152</v>
      </c>
      <c r="K58" s="21">
        <v>95</v>
      </c>
      <c r="L58" s="22">
        <v>23.3</v>
      </c>
      <c r="M58" s="22">
        <v>23.45</v>
      </c>
      <c r="N58" s="20">
        <v>11280</v>
      </c>
      <c r="O58" s="20">
        <f t="shared" si="2"/>
        <v>11008.152</v>
      </c>
      <c r="Q58">
        <f>AVERAGE(N28:N59,I28:I59,D28:D59)/1000</f>
        <v>11.28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11280</v>
      </c>
      <c r="E59" s="20">
        <f t="shared" si="0"/>
        <v>11008.152</v>
      </c>
      <c r="F59" s="21">
        <v>64</v>
      </c>
      <c r="G59" s="22">
        <v>15.45</v>
      </c>
      <c r="H59" s="22">
        <v>16</v>
      </c>
      <c r="I59" s="20">
        <v>11280</v>
      </c>
      <c r="J59" s="20">
        <f t="shared" si="1"/>
        <v>11008.152</v>
      </c>
      <c r="K59" s="26">
        <v>96</v>
      </c>
      <c r="L59" s="22">
        <v>23.45</v>
      </c>
      <c r="M59" s="27">
        <v>24</v>
      </c>
      <c r="N59" s="20">
        <v>11280</v>
      </c>
      <c r="O59" s="20">
        <f t="shared" si="2"/>
        <v>11008.152</v>
      </c>
    </row>
    <row r="60" spans="1:18" ht="12.75" customHeight="1">
      <c r="A60" s="28"/>
      <c r="B60" s="29"/>
      <c r="C60" s="30"/>
      <c r="D60" s="31">
        <f>SUM(D28:D59)</f>
        <v>360960</v>
      </c>
      <c r="E60" s="32">
        <f>SUM(E28:E59)</f>
        <v>352260.864</v>
      </c>
      <c r="F60" s="33"/>
      <c r="G60" s="34"/>
      <c r="H60" s="34"/>
      <c r="I60" s="32">
        <f>SUM(I28:I59)</f>
        <v>360960</v>
      </c>
      <c r="J60" s="31">
        <f>SUM(J28:J59)</f>
        <v>352260.864</v>
      </c>
      <c r="K60" s="33"/>
      <c r="L60" s="34"/>
      <c r="M60" s="34"/>
      <c r="N60" s="31">
        <f>SUM(N28:N59)</f>
        <v>360960</v>
      </c>
      <c r="O60" s="32">
        <f>SUM(O28:O59)</f>
        <v>352260.864</v>
      </c>
      <c r="P60" s="12"/>
      <c r="Q60" s="35"/>
      <c r="R60" s="12"/>
    </row>
    <row r="64" spans="1:18" ht="12.75" customHeight="1">
      <c r="A64" t="s">
        <v>52</v>
      </c>
      <c r="B64">
        <f>SUM(D60,I60,N60)/(4000*1000)</f>
        <v>0.27072000000000002</v>
      </c>
      <c r="C64">
        <f>ROUNDDOWN(SUM(E60,J60,O60)/(4000*1000),4)</f>
        <v>0.2641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1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53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54</v>
      </c>
      <c r="N12" s="2" t="s">
        <v>55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56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11790</v>
      </c>
      <c r="E28" s="20">
        <f t="shared" ref="E28:E59" si="0">D28*(100-2.41)/100</f>
        <v>11505.861000000001</v>
      </c>
      <c r="F28" s="21">
        <v>33</v>
      </c>
      <c r="G28" s="22">
        <v>8</v>
      </c>
      <c r="H28" s="22">
        <v>8.15</v>
      </c>
      <c r="I28" s="20">
        <v>11790</v>
      </c>
      <c r="J28" s="20">
        <f t="shared" ref="J28:J59" si="1">I28*(100-2.41)/100</f>
        <v>11505.861000000001</v>
      </c>
      <c r="K28" s="21">
        <v>65</v>
      </c>
      <c r="L28" s="22">
        <v>16</v>
      </c>
      <c r="M28" s="22">
        <v>16.149999999999999</v>
      </c>
      <c r="N28" s="20">
        <v>11790</v>
      </c>
      <c r="O28" s="20">
        <f t="shared" ref="O28:O59" si="2">N28*(100-2.41)/100</f>
        <v>11505.861000000001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11790</v>
      </c>
      <c r="E29" s="20">
        <f t="shared" si="0"/>
        <v>11505.861000000001</v>
      </c>
      <c r="F29" s="21">
        <v>34</v>
      </c>
      <c r="G29" s="22">
        <v>8.15</v>
      </c>
      <c r="H29" s="22">
        <v>8.3000000000000007</v>
      </c>
      <c r="I29" s="20">
        <v>11790</v>
      </c>
      <c r="J29" s="20">
        <f t="shared" si="1"/>
        <v>11505.861000000001</v>
      </c>
      <c r="K29" s="21">
        <v>66</v>
      </c>
      <c r="L29" s="22">
        <v>16.149999999999999</v>
      </c>
      <c r="M29" s="22">
        <v>16.3</v>
      </c>
      <c r="N29" s="20">
        <v>11790</v>
      </c>
      <c r="O29" s="20">
        <f t="shared" si="2"/>
        <v>11505.861000000001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11790</v>
      </c>
      <c r="E30" s="20">
        <f t="shared" si="0"/>
        <v>11505.861000000001</v>
      </c>
      <c r="F30" s="21">
        <v>35</v>
      </c>
      <c r="G30" s="22">
        <v>8.3000000000000007</v>
      </c>
      <c r="H30" s="22">
        <v>8.4499999999999993</v>
      </c>
      <c r="I30" s="20">
        <v>11790</v>
      </c>
      <c r="J30" s="20">
        <f t="shared" si="1"/>
        <v>11505.861000000001</v>
      </c>
      <c r="K30" s="21">
        <v>67</v>
      </c>
      <c r="L30" s="22">
        <v>16.3</v>
      </c>
      <c r="M30" s="22">
        <v>16.45</v>
      </c>
      <c r="N30" s="20">
        <v>11790</v>
      </c>
      <c r="O30" s="20">
        <f t="shared" si="2"/>
        <v>11505.861000000001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11790</v>
      </c>
      <c r="E31" s="20">
        <f t="shared" si="0"/>
        <v>11505.861000000001</v>
      </c>
      <c r="F31" s="21">
        <v>36</v>
      </c>
      <c r="G31" s="22">
        <v>8.4499999999999993</v>
      </c>
      <c r="H31" s="22">
        <v>9</v>
      </c>
      <c r="I31" s="20">
        <v>11790</v>
      </c>
      <c r="J31" s="20">
        <f t="shared" si="1"/>
        <v>11505.861000000001</v>
      </c>
      <c r="K31" s="21">
        <v>68</v>
      </c>
      <c r="L31" s="22">
        <v>16.45</v>
      </c>
      <c r="M31" s="22">
        <v>17</v>
      </c>
      <c r="N31" s="20">
        <v>11790</v>
      </c>
      <c r="O31" s="20">
        <f t="shared" si="2"/>
        <v>11505.861000000001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11790</v>
      </c>
      <c r="E32" s="20">
        <f t="shared" si="0"/>
        <v>11505.861000000001</v>
      </c>
      <c r="F32" s="21">
        <v>37</v>
      </c>
      <c r="G32" s="22">
        <v>9</v>
      </c>
      <c r="H32" s="22">
        <v>9.15</v>
      </c>
      <c r="I32" s="20">
        <v>11790</v>
      </c>
      <c r="J32" s="20">
        <f t="shared" si="1"/>
        <v>11505.861000000001</v>
      </c>
      <c r="K32" s="21">
        <v>69</v>
      </c>
      <c r="L32" s="22">
        <v>17</v>
      </c>
      <c r="M32" s="22">
        <v>17.149999999999999</v>
      </c>
      <c r="N32" s="20">
        <v>11790</v>
      </c>
      <c r="O32" s="20">
        <f t="shared" si="2"/>
        <v>11505.861000000001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11790</v>
      </c>
      <c r="E33" s="20">
        <f t="shared" si="0"/>
        <v>11505.861000000001</v>
      </c>
      <c r="F33" s="21">
        <v>38</v>
      </c>
      <c r="G33" s="22">
        <v>9.15</v>
      </c>
      <c r="H33" s="22">
        <v>9.3000000000000007</v>
      </c>
      <c r="I33" s="20">
        <v>11790</v>
      </c>
      <c r="J33" s="20">
        <f t="shared" si="1"/>
        <v>11505.861000000001</v>
      </c>
      <c r="K33" s="21">
        <v>70</v>
      </c>
      <c r="L33" s="22">
        <v>17.149999999999999</v>
      </c>
      <c r="M33" s="22">
        <v>17.3</v>
      </c>
      <c r="N33" s="20">
        <v>11790</v>
      </c>
      <c r="O33" s="20">
        <f t="shared" si="2"/>
        <v>11505.861000000001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11790</v>
      </c>
      <c r="E34" s="20">
        <f t="shared" si="0"/>
        <v>11505.861000000001</v>
      </c>
      <c r="F34" s="21">
        <v>39</v>
      </c>
      <c r="G34" s="22">
        <v>9.3000000000000007</v>
      </c>
      <c r="H34" s="22">
        <v>9.4499999999999993</v>
      </c>
      <c r="I34" s="20">
        <v>11790</v>
      </c>
      <c r="J34" s="20">
        <f t="shared" si="1"/>
        <v>11505.861000000001</v>
      </c>
      <c r="K34" s="21">
        <v>71</v>
      </c>
      <c r="L34" s="22">
        <v>17.3</v>
      </c>
      <c r="M34" s="22">
        <v>17.45</v>
      </c>
      <c r="N34" s="20">
        <v>11790</v>
      </c>
      <c r="O34" s="20">
        <f t="shared" si="2"/>
        <v>11505.861000000001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11790</v>
      </c>
      <c r="E35" s="20">
        <f t="shared" si="0"/>
        <v>11505.861000000001</v>
      </c>
      <c r="F35" s="21">
        <v>40</v>
      </c>
      <c r="G35" s="22">
        <v>9.4499999999999993</v>
      </c>
      <c r="H35" s="22">
        <v>10</v>
      </c>
      <c r="I35" s="20">
        <v>11790</v>
      </c>
      <c r="J35" s="20">
        <f t="shared" si="1"/>
        <v>11505.861000000001</v>
      </c>
      <c r="K35" s="21">
        <v>72</v>
      </c>
      <c r="L35" s="24">
        <v>17.45</v>
      </c>
      <c r="M35" s="22">
        <v>18</v>
      </c>
      <c r="N35" s="20">
        <v>11790</v>
      </c>
      <c r="O35" s="20">
        <f t="shared" si="2"/>
        <v>11505.861000000001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11790</v>
      </c>
      <c r="E36" s="20">
        <f t="shared" si="0"/>
        <v>11505.861000000001</v>
      </c>
      <c r="F36" s="21">
        <v>41</v>
      </c>
      <c r="G36" s="22">
        <v>10</v>
      </c>
      <c r="H36" s="24">
        <v>10.15</v>
      </c>
      <c r="I36" s="20">
        <v>11790</v>
      </c>
      <c r="J36" s="20">
        <f t="shared" si="1"/>
        <v>11505.861000000001</v>
      </c>
      <c r="K36" s="21">
        <v>73</v>
      </c>
      <c r="L36" s="24">
        <v>18</v>
      </c>
      <c r="M36" s="22">
        <v>18.149999999999999</v>
      </c>
      <c r="N36" s="20">
        <v>11790</v>
      </c>
      <c r="O36" s="20">
        <f t="shared" si="2"/>
        <v>11505.861000000001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11790</v>
      </c>
      <c r="E37" s="20">
        <f t="shared" si="0"/>
        <v>11505.861000000001</v>
      </c>
      <c r="F37" s="21">
        <v>42</v>
      </c>
      <c r="G37" s="22">
        <v>10.15</v>
      </c>
      <c r="H37" s="24">
        <v>10.3</v>
      </c>
      <c r="I37" s="20">
        <v>11790</v>
      </c>
      <c r="J37" s="20">
        <f t="shared" si="1"/>
        <v>11505.861000000001</v>
      </c>
      <c r="K37" s="21">
        <v>74</v>
      </c>
      <c r="L37" s="24">
        <v>18.149999999999999</v>
      </c>
      <c r="M37" s="22">
        <v>18.3</v>
      </c>
      <c r="N37" s="20">
        <v>11790</v>
      </c>
      <c r="O37" s="20">
        <f t="shared" si="2"/>
        <v>11505.861000000001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11790</v>
      </c>
      <c r="E38" s="20">
        <f t="shared" si="0"/>
        <v>11505.861000000001</v>
      </c>
      <c r="F38" s="21">
        <v>43</v>
      </c>
      <c r="G38" s="22">
        <v>10.3</v>
      </c>
      <c r="H38" s="24">
        <v>10.45</v>
      </c>
      <c r="I38" s="20">
        <v>11790</v>
      </c>
      <c r="J38" s="20">
        <f t="shared" si="1"/>
        <v>11505.861000000001</v>
      </c>
      <c r="K38" s="21">
        <v>75</v>
      </c>
      <c r="L38" s="24">
        <v>18.3</v>
      </c>
      <c r="M38" s="22">
        <v>18.45</v>
      </c>
      <c r="N38" s="20">
        <v>11790</v>
      </c>
      <c r="O38" s="20">
        <f t="shared" si="2"/>
        <v>11505.861000000001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11790</v>
      </c>
      <c r="E39" s="20">
        <f t="shared" si="0"/>
        <v>11505.861000000001</v>
      </c>
      <c r="F39" s="21">
        <v>44</v>
      </c>
      <c r="G39" s="22">
        <v>10.45</v>
      </c>
      <c r="H39" s="24">
        <v>11</v>
      </c>
      <c r="I39" s="20">
        <v>11790</v>
      </c>
      <c r="J39" s="20">
        <f t="shared" si="1"/>
        <v>11505.861000000001</v>
      </c>
      <c r="K39" s="21">
        <v>76</v>
      </c>
      <c r="L39" s="24">
        <v>18.45</v>
      </c>
      <c r="M39" s="22">
        <v>19</v>
      </c>
      <c r="N39" s="20">
        <v>11790</v>
      </c>
      <c r="O39" s="20">
        <f t="shared" si="2"/>
        <v>11505.861000000001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11790</v>
      </c>
      <c r="E40" s="20">
        <f t="shared" si="0"/>
        <v>11505.861000000001</v>
      </c>
      <c r="F40" s="21">
        <v>45</v>
      </c>
      <c r="G40" s="22">
        <v>11</v>
      </c>
      <c r="H40" s="24">
        <v>11.15</v>
      </c>
      <c r="I40" s="20">
        <v>11790</v>
      </c>
      <c r="J40" s="20">
        <f t="shared" si="1"/>
        <v>11505.861000000001</v>
      </c>
      <c r="K40" s="21">
        <v>77</v>
      </c>
      <c r="L40" s="24">
        <v>19</v>
      </c>
      <c r="M40" s="22">
        <v>19.149999999999999</v>
      </c>
      <c r="N40" s="20">
        <v>11790</v>
      </c>
      <c r="O40" s="20">
        <f t="shared" si="2"/>
        <v>11505.861000000001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11790</v>
      </c>
      <c r="E41" s="20">
        <f t="shared" si="0"/>
        <v>11505.861000000001</v>
      </c>
      <c r="F41" s="21">
        <v>46</v>
      </c>
      <c r="G41" s="22">
        <v>11.15</v>
      </c>
      <c r="H41" s="24">
        <v>11.3</v>
      </c>
      <c r="I41" s="20">
        <v>11790</v>
      </c>
      <c r="J41" s="20">
        <f t="shared" si="1"/>
        <v>11505.861000000001</v>
      </c>
      <c r="K41" s="21">
        <v>78</v>
      </c>
      <c r="L41" s="24">
        <v>19.149999999999999</v>
      </c>
      <c r="M41" s="22">
        <v>19.3</v>
      </c>
      <c r="N41" s="20">
        <v>11790</v>
      </c>
      <c r="O41" s="20">
        <f t="shared" si="2"/>
        <v>11505.861000000001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11790</v>
      </c>
      <c r="E42" s="20">
        <f t="shared" si="0"/>
        <v>11505.861000000001</v>
      </c>
      <c r="F42" s="21">
        <v>47</v>
      </c>
      <c r="G42" s="22">
        <v>11.3</v>
      </c>
      <c r="H42" s="24">
        <v>11.45</v>
      </c>
      <c r="I42" s="20">
        <v>11790</v>
      </c>
      <c r="J42" s="20">
        <f t="shared" si="1"/>
        <v>11505.861000000001</v>
      </c>
      <c r="K42" s="21">
        <v>79</v>
      </c>
      <c r="L42" s="24">
        <v>19.3</v>
      </c>
      <c r="M42" s="22">
        <v>19.45</v>
      </c>
      <c r="N42" s="20">
        <v>11790</v>
      </c>
      <c r="O42" s="20">
        <f t="shared" si="2"/>
        <v>11505.861000000001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11790</v>
      </c>
      <c r="E43" s="20">
        <f t="shared" si="0"/>
        <v>11505.861000000001</v>
      </c>
      <c r="F43" s="21">
        <v>48</v>
      </c>
      <c r="G43" s="22">
        <v>11.45</v>
      </c>
      <c r="H43" s="24">
        <v>12</v>
      </c>
      <c r="I43" s="20">
        <v>11790</v>
      </c>
      <c r="J43" s="20">
        <f t="shared" si="1"/>
        <v>11505.861000000001</v>
      </c>
      <c r="K43" s="21">
        <v>80</v>
      </c>
      <c r="L43" s="24">
        <v>19.45</v>
      </c>
      <c r="M43" s="22">
        <v>20</v>
      </c>
      <c r="N43" s="20">
        <v>11790</v>
      </c>
      <c r="O43" s="20">
        <f t="shared" si="2"/>
        <v>11505.861000000001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11790</v>
      </c>
      <c r="E44" s="20">
        <f t="shared" si="0"/>
        <v>11505.861000000001</v>
      </c>
      <c r="F44" s="21">
        <v>49</v>
      </c>
      <c r="G44" s="22">
        <v>12</v>
      </c>
      <c r="H44" s="24">
        <v>12.15</v>
      </c>
      <c r="I44" s="20">
        <v>11790</v>
      </c>
      <c r="J44" s="20">
        <f t="shared" si="1"/>
        <v>11505.861000000001</v>
      </c>
      <c r="K44" s="21">
        <v>81</v>
      </c>
      <c r="L44" s="24">
        <v>20</v>
      </c>
      <c r="M44" s="22">
        <v>20.149999999999999</v>
      </c>
      <c r="N44" s="20">
        <v>11790</v>
      </c>
      <c r="O44" s="20">
        <f t="shared" si="2"/>
        <v>11505.861000000001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11790</v>
      </c>
      <c r="E45" s="20">
        <f t="shared" si="0"/>
        <v>11505.861000000001</v>
      </c>
      <c r="F45" s="21">
        <v>50</v>
      </c>
      <c r="G45" s="22">
        <v>12.15</v>
      </c>
      <c r="H45" s="24">
        <v>12.3</v>
      </c>
      <c r="I45" s="20">
        <v>11790</v>
      </c>
      <c r="J45" s="20">
        <f t="shared" si="1"/>
        <v>11505.861000000001</v>
      </c>
      <c r="K45" s="21">
        <v>82</v>
      </c>
      <c r="L45" s="24">
        <v>20.149999999999999</v>
      </c>
      <c r="M45" s="22">
        <v>20.3</v>
      </c>
      <c r="N45" s="20">
        <v>11790</v>
      </c>
      <c r="O45" s="20">
        <f t="shared" si="2"/>
        <v>11505.861000000001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11790</v>
      </c>
      <c r="E46" s="20">
        <f t="shared" si="0"/>
        <v>11505.861000000001</v>
      </c>
      <c r="F46" s="21">
        <v>51</v>
      </c>
      <c r="G46" s="22">
        <v>12.3</v>
      </c>
      <c r="H46" s="24">
        <v>12.45</v>
      </c>
      <c r="I46" s="20">
        <v>11790</v>
      </c>
      <c r="J46" s="20">
        <f t="shared" si="1"/>
        <v>11505.861000000001</v>
      </c>
      <c r="K46" s="21">
        <v>83</v>
      </c>
      <c r="L46" s="24">
        <v>20.3</v>
      </c>
      <c r="M46" s="22">
        <v>20.45</v>
      </c>
      <c r="N46" s="20">
        <v>11790</v>
      </c>
      <c r="O46" s="20">
        <f t="shared" si="2"/>
        <v>11505.861000000001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11790</v>
      </c>
      <c r="E47" s="20">
        <f t="shared" si="0"/>
        <v>11505.861000000001</v>
      </c>
      <c r="F47" s="21">
        <v>52</v>
      </c>
      <c r="G47" s="22">
        <v>12.45</v>
      </c>
      <c r="H47" s="24">
        <v>13</v>
      </c>
      <c r="I47" s="20">
        <v>11790</v>
      </c>
      <c r="J47" s="20">
        <f t="shared" si="1"/>
        <v>11505.861000000001</v>
      </c>
      <c r="K47" s="21">
        <v>84</v>
      </c>
      <c r="L47" s="24">
        <v>20.45</v>
      </c>
      <c r="M47" s="22">
        <v>21</v>
      </c>
      <c r="N47" s="20">
        <v>11790</v>
      </c>
      <c r="O47" s="20">
        <f t="shared" si="2"/>
        <v>11505.861000000001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11790</v>
      </c>
      <c r="E48" s="20">
        <f t="shared" si="0"/>
        <v>11505.861000000001</v>
      </c>
      <c r="F48" s="21">
        <v>53</v>
      </c>
      <c r="G48" s="22">
        <v>13</v>
      </c>
      <c r="H48" s="24">
        <v>13.15</v>
      </c>
      <c r="I48" s="20">
        <v>11790</v>
      </c>
      <c r="J48" s="20">
        <f t="shared" si="1"/>
        <v>11505.861000000001</v>
      </c>
      <c r="K48" s="21">
        <v>85</v>
      </c>
      <c r="L48" s="24">
        <v>21</v>
      </c>
      <c r="M48" s="22">
        <v>21.15</v>
      </c>
      <c r="N48" s="20">
        <v>11790</v>
      </c>
      <c r="O48" s="20">
        <f t="shared" si="2"/>
        <v>11505.861000000001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11790</v>
      </c>
      <c r="E49" s="20">
        <f t="shared" si="0"/>
        <v>11505.861000000001</v>
      </c>
      <c r="F49" s="21">
        <v>54</v>
      </c>
      <c r="G49" s="22">
        <v>13.15</v>
      </c>
      <c r="H49" s="24">
        <v>13.3</v>
      </c>
      <c r="I49" s="20">
        <v>11790</v>
      </c>
      <c r="J49" s="20">
        <f t="shared" si="1"/>
        <v>11505.861000000001</v>
      </c>
      <c r="K49" s="21">
        <v>86</v>
      </c>
      <c r="L49" s="24">
        <v>21.15</v>
      </c>
      <c r="M49" s="22">
        <v>21.3</v>
      </c>
      <c r="N49" s="20">
        <v>11790</v>
      </c>
      <c r="O49" s="20">
        <f t="shared" si="2"/>
        <v>11505.861000000001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11790</v>
      </c>
      <c r="E50" s="20">
        <f t="shared" si="0"/>
        <v>11505.861000000001</v>
      </c>
      <c r="F50" s="21">
        <v>55</v>
      </c>
      <c r="G50" s="22">
        <v>13.3</v>
      </c>
      <c r="H50" s="24">
        <v>13.45</v>
      </c>
      <c r="I50" s="20">
        <v>11790</v>
      </c>
      <c r="J50" s="20">
        <f t="shared" si="1"/>
        <v>11505.861000000001</v>
      </c>
      <c r="K50" s="21">
        <v>87</v>
      </c>
      <c r="L50" s="24">
        <v>21.3</v>
      </c>
      <c r="M50" s="22">
        <v>21.45</v>
      </c>
      <c r="N50" s="20">
        <v>11790</v>
      </c>
      <c r="O50" s="20">
        <f t="shared" si="2"/>
        <v>11505.861000000001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11790</v>
      </c>
      <c r="E51" s="20">
        <f t="shared" si="0"/>
        <v>11505.861000000001</v>
      </c>
      <c r="F51" s="21">
        <v>56</v>
      </c>
      <c r="G51" s="22">
        <v>13.45</v>
      </c>
      <c r="H51" s="24">
        <v>14</v>
      </c>
      <c r="I51" s="20">
        <v>11790</v>
      </c>
      <c r="J51" s="20">
        <f t="shared" si="1"/>
        <v>11505.861000000001</v>
      </c>
      <c r="K51" s="21">
        <v>88</v>
      </c>
      <c r="L51" s="24">
        <v>21.45</v>
      </c>
      <c r="M51" s="22">
        <v>22</v>
      </c>
      <c r="N51" s="20">
        <v>11790</v>
      </c>
      <c r="O51" s="20">
        <f t="shared" si="2"/>
        <v>11505.861000000001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11790</v>
      </c>
      <c r="E52" s="20">
        <f t="shared" si="0"/>
        <v>11505.861000000001</v>
      </c>
      <c r="F52" s="21">
        <v>57</v>
      </c>
      <c r="G52" s="22">
        <v>14</v>
      </c>
      <c r="H52" s="24">
        <v>14.15</v>
      </c>
      <c r="I52" s="20">
        <v>11790</v>
      </c>
      <c r="J52" s="20">
        <f t="shared" si="1"/>
        <v>11505.861000000001</v>
      </c>
      <c r="K52" s="21">
        <v>89</v>
      </c>
      <c r="L52" s="24">
        <v>22</v>
      </c>
      <c r="M52" s="22">
        <v>22.15</v>
      </c>
      <c r="N52" s="20">
        <v>11790</v>
      </c>
      <c r="O52" s="20">
        <f t="shared" si="2"/>
        <v>11505.861000000001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11790</v>
      </c>
      <c r="E53" s="20">
        <f t="shared" si="0"/>
        <v>11505.861000000001</v>
      </c>
      <c r="F53" s="21">
        <v>58</v>
      </c>
      <c r="G53" s="22">
        <v>14.15</v>
      </c>
      <c r="H53" s="24">
        <v>14.3</v>
      </c>
      <c r="I53" s="20">
        <v>11790</v>
      </c>
      <c r="J53" s="20">
        <f t="shared" si="1"/>
        <v>11505.861000000001</v>
      </c>
      <c r="K53" s="21">
        <v>90</v>
      </c>
      <c r="L53" s="24">
        <v>22.15</v>
      </c>
      <c r="M53" s="22">
        <v>22.3</v>
      </c>
      <c r="N53" s="20">
        <v>11790</v>
      </c>
      <c r="O53" s="20">
        <f t="shared" si="2"/>
        <v>11505.861000000001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11790</v>
      </c>
      <c r="E54" s="20">
        <f t="shared" si="0"/>
        <v>11505.861000000001</v>
      </c>
      <c r="F54" s="21">
        <v>59</v>
      </c>
      <c r="G54" s="22">
        <v>14.3</v>
      </c>
      <c r="H54" s="24">
        <v>14.45</v>
      </c>
      <c r="I54" s="20">
        <v>11790</v>
      </c>
      <c r="J54" s="20">
        <f t="shared" si="1"/>
        <v>11505.861000000001</v>
      </c>
      <c r="K54" s="21">
        <v>91</v>
      </c>
      <c r="L54" s="24">
        <v>22.3</v>
      </c>
      <c r="M54" s="22">
        <v>22.45</v>
      </c>
      <c r="N54" s="20">
        <v>11790</v>
      </c>
      <c r="O54" s="20">
        <f t="shared" si="2"/>
        <v>11505.861000000001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11790</v>
      </c>
      <c r="E55" s="20">
        <f t="shared" si="0"/>
        <v>11505.861000000001</v>
      </c>
      <c r="F55" s="21">
        <v>60</v>
      </c>
      <c r="G55" s="22">
        <v>14.45</v>
      </c>
      <c r="H55" s="22">
        <v>15</v>
      </c>
      <c r="I55" s="20">
        <v>11790</v>
      </c>
      <c r="J55" s="20">
        <f t="shared" si="1"/>
        <v>11505.861000000001</v>
      </c>
      <c r="K55" s="21">
        <v>92</v>
      </c>
      <c r="L55" s="24">
        <v>22.45</v>
      </c>
      <c r="M55" s="22">
        <v>23</v>
      </c>
      <c r="N55" s="20">
        <v>11790</v>
      </c>
      <c r="O55" s="20">
        <f t="shared" si="2"/>
        <v>11505.861000000001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11790</v>
      </c>
      <c r="E56" s="20">
        <f t="shared" si="0"/>
        <v>11505.861000000001</v>
      </c>
      <c r="F56" s="21">
        <v>61</v>
      </c>
      <c r="G56" s="22">
        <v>15</v>
      </c>
      <c r="H56" s="22">
        <v>15.15</v>
      </c>
      <c r="I56" s="20">
        <v>11790</v>
      </c>
      <c r="J56" s="20">
        <f t="shared" si="1"/>
        <v>11505.861000000001</v>
      </c>
      <c r="K56" s="21">
        <v>93</v>
      </c>
      <c r="L56" s="24">
        <v>23</v>
      </c>
      <c r="M56" s="22">
        <v>23.15</v>
      </c>
      <c r="N56" s="20">
        <v>11790</v>
      </c>
      <c r="O56" s="20">
        <f t="shared" si="2"/>
        <v>11505.861000000001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11790</v>
      </c>
      <c r="E57" s="20">
        <f t="shared" si="0"/>
        <v>11505.861000000001</v>
      </c>
      <c r="F57" s="21">
        <v>62</v>
      </c>
      <c r="G57" s="22">
        <v>15.15</v>
      </c>
      <c r="H57" s="22">
        <v>15.3</v>
      </c>
      <c r="I57" s="20">
        <v>11790</v>
      </c>
      <c r="J57" s="20">
        <f t="shared" si="1"/>
        <v>11505.861000000001</v>
      </c>
      <c r="K57" s="21">
        <v>94</v>
      </c>
      <c r="L57" s="22">
        <v>23.15</v>
      </c>
      <c r="M57" s="22">
        <v>23.3</v>
      </c>
      <c r="N57" s="20">
        <v>11790</v>
      </c>
      <c r="O57" s="20">
        <f t="shared" si="2"/>
        <v>11505.861000000001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11790</v>
      </c>
      <c r="E58" s="20">
        <f t="shared" si="0"/>
        <v>11505.861000000001</v>
      </c>
      <c r="F58" s="21">
        <v>63</v>
      </c>
      <c r="G58" s="22">
        <v>15.3</v>
      </c>
      <c r="H58" s="22">
        <v>15.45</v>
      </c>
      <c r="I58" s="20">
        <v>11790</v>
      </c>
      <c r="J58" s="20">
        <f t="shared" si="1"/>
        <v>11505.861000000001</v>
      </c>
      <c r="K58" s="21">
        <v>95</v>
      </c>
      <c r="L58" s="22">
        <v>23.3</v>
      </c>
      <c r="M58" s="22">
        <v>23.45</v>
      </c>
      <c r="N58" s="20">
        <v>11790</v>
      </c>
      <c r="O58" s="20">
        <f t="shared" si="2"/>
        <v>11505.861000000001</v>
      </c>
      <c r="Q58">
        <f>AVERAGE(N28:N59,I28:I59,D28:D59)/1000</f>
        <v>11.79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11790</v>
      </c>
      <c r="E59" s="20">
        <f t="shared" si="0"/>
        <v>11505.861000000001</v>
      </c>
      <c r="F59" s="21">
        <v>64</v>
      </c>
      <c r="G59" s="22">
        <v>15.45</v>
      </c>
      <c r="H59" s="22">
        <v>16</v>
      </c>
      <c r="I59" s="20">
        <v>11790</v>
      </c>
      <c r="J59" s="20">
        <f t="shared" si="1"/>
        <v>11505.861000000001</v>
      </c>
      <c r="K59" s="26">
        <v>96</v>
      </c>
      <c r="L59" s="22">
        <v>23.45</v>
      </c>
      <c r="M59" s="27">
        <v>24</v>
      </c>
      <c r="N59" s="20">
        <v>11790</v>
      </c>
      <c r="O59" s="20">
        <f t="shared" si="2"/>
        <v>11505.861000000001</v>
      </c>
    </row>
    <row r="60" spans="1:18" ht="12.75" customHeight="1">
      <c r="A60" s="28"/>
      <c r="B60" s="29"/>
      <c r="C60" s="30"/>
      <c r="D60" s="31">
        <f>SUM(D28:D59)</f>
        <v>377280</v>
      </c>
      <c r="E60" s="32">
        <f>SUM(E28:E59)</f>
        <v>368187.55199999985</v>
      </c>
      <c r="F60" s="33"/>
      <c r="G60" s="34"/>
      <c r="H60" s="34"/>
      <c r="I60" s="32">
        <f>SUM(I28:I59)</f>
        <v>377280</v>
      </c>
      <c r="J60" s="31">
        <f>SUM(J28:J59)</f>
        <v>368187.55199999985</v>
      </c>
      <c r="K60" s="33"/>
      <c r="L60" s="34"/>
      <c r="M60" s="34"/>
      <c r="N60" s="31">
        <f>SUM(N28:N59)</f>
        <v>377280</v>
      </c>
      <c r="O60" s="32">
        <f>SUM(O28:O59)</f>
        <v>368187.55199999985</v>
      </c>
      <c r="P60" s="12"/>
      <c r="Q60" s="35"/>
      <c r="R60" s="12"/>
    </row>
    <row r="64" spans="1:18" ht="12.75" customHeight="1">
      <c r="A64" t="s">
        <v>57</v>
      </c>
      <c r="B64">
        <f>SUM(D60,I60,N60)/(4000*1000)</f>
        <v>0.28295999999999999</v>
      </c>
      <c r="C64">
        <f>ROUNDDOWN(SUM(E60,J60,O60)/(4000*1000),4)</f>
        <v>0.27610000000000001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28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58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59</v>
      </c>
      <c r="N12" s="2" t="s">
        <v>60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56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11790</v>
      </c>
      <c r="E28" s="20">
        <f t="shared" ref="E28:E59" si="0">D28*(100-2.41)/100</f>
        <v>11505.861000000001</v>
      </c>
      <c r="F28" s="21">
        <v>33</v>
      </c>
      <c r="G28" s="22">
        <v>8</v>
      </c>
      <c r="H28" s="22">
        <v>8.15</v>
      </c>
      <c r="I28" s="20">
        <v>11790</v>
      </c>
      <c r="J28" s="20">
        <f t="shared" ref="J28:J59" si="1">I28*(100-2.41)/100</f>
        <v>11505.861000000001</v>
      </c>
      <c r="K28" s="21">
        <v>65</v>
      </c>
      <c r="L28" s="22">
        <v>16</v>
      </c>
      <c r="M28" s="22">
        <v>16.149999999999999</v>
      </c>
      <c r="N28" s="20">
        <v>11790</v>
      </c>
      <c r="O28" s="20">
        <f t="shared" ref="O28:O59" si="2">N28*(100-2.41)/100</f>
        <v>11505.861000000001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11790</v>
      </c>
      <c r="E29" s="20">
        <f t="shared" si="0"/>
        <v>11505.861000000001</v>
      </c>
      <c r="F29" s="21">
        <v>34</v>
      </c>
      <c r="G29" s="22">
        <v>8.15</v>
      </c>
      <c r="H29" s="22">
        <v>8.3000000000000007</v>
      </c>
      <c r="I29" s="20">
        <v>11790</v>
      </c>
      <c r="J29" s="20">
        <f t="shared" si="1"/>
        <v>11505.861000000001</v>
      </c>
      <c r="K29" s="21">
        <v>66</v>
      </c>
      <c r="L29" s="22">
        <v>16.149999999999999</v>
      </c>
      <c r="M29" s="22">
        <v>16.3</v>
      </c>
      <c r="N29" s="20">
        <v>11790</v>
      </c>
      <c r="O29" s="20">
        <f t="shared" si="2"/>
        <v>11505.861000000001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11790</v>
      </c>
      <c r="E30" s="20">
        <f t="shared" si="0"/>
        <v>11505.861000000001</v>
      </c>
      <c r="F30" s="21">
        <v>35</v>
      </c>
      <c r="G30" s="22">
        <v>8.3000000000000007</v>
      </c>
      <c r="H30" s="22">
        <v>8.4499999999999993</v>
      </c>
      <c r="I30" s="20">
        <v>11790</v>
      </c>
      <c r="J30" s="20">
        <f t="shared" si="1"/>
        <v>11505.861000000001</v>
      </c>
      <c r="K30" s="21">
        <v>67</v>
      </c>
      <c r="L30" s="22">
        <v>16.3</v>
      </c>
      <c r="M30" s="22">
        <v>16.45</v>
      </c>
      <c r="N30" s="20">
        <v>11790</v>
      </c>
      <c r="O30" s="20">
        <f t="shared" si="2"/>
        <v>11505.861000000001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11790</v>
      </c>
      <c r="E31" s="20">
        <f t="shared" si="0"/>
        <v>11505.861000000001</v>
      </c>
      <c r="F31" s="21">
        <v>36</v>
      </c>
      <c r="G31" s="22">
        <v>8.4499999999999993</v>
      </c>
      <c r="H31" s="22">
        <v>9</v>
      </c>
      <c r="I31" s="20">
        <v>11790</v>
      </c>
      <c r="J31" s="20">
        <f t="shared" si="1"/>
        <v>11505.861000000001</v>
      </c>
      <c r="K31" s="21">
        <v>68</v>
      </c>
      <c r="L31" s="22">
        <v>16.45</v>
      </c>
      <c r="M31" s="22">
        <v>17</v>
      </c>
      <c r="N31" s="20">
        <v>11790</v>
      </c>
      <c r="O31" s="20">
        <f t="shared" si="2"/>
        <v>11505.861000000001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11790</v>
      </c>
      <c r="E32" s="20">
        <f t="shared" si="0"/>
        <v>11505.861000000001</v>
      </c>
      <c r="F32" s="21">
        <v>37</v>
      </c>
      <c r="G32" s="22">
        <v>9</v>
      </c>
      <c r="H32" s="22">
        <v>9.15</v>
      </c>
      <c r="I32" s="20">
        <v>11790</v>
      </c>
      <c r="J32" s="20">
        <f t="shared" si="1"/>
        <v>11505.861000000001</v>
      </c>
      <c r="K32" s="21">
        <v>69</v>
      </c>
      <c r="L32" s="22">
        <v>17</v>
      </c>
      <c r="M32" s="22">
        <v>17.149999999999999</v>
      </c>
      <c r="N32" s="20">
        <v>11790</v>
      </c>
      <c r="O32" s="20">
        <f t="shared" si="2"/>
        <v>11505.861000000001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11790</v>
      </c>
      <c r="E33" s="20">
        <f t="shared" si="0"/>
        <v>11505.861000000001</v>
      </c>
      <c r="F33" s="21">
        <v>38</v>
      </c>
      <c r="G33" s="22">
        <v>9.15</v>
      </c>
      <c r="H33" s="22">
        <v>9.3000000000000007</v>
      </c>
      <c r="I33" s="20">
        <v>11790</v>
      </c>
      <c r="J33" s="20">
        <f t="shared" si="1"/>
        <v>11505.861000000001</v>
      </c>
      <c r="K33" s="21">
        <v>70</v>
      </c>
      <c r="L33" s="22">
        <v>17.149999999999999</v>
      </c>
      <c r="M33" s="22">
        <v>17.3</v>
      </c>
      <c r="N33" s="20">
        <v>11790</v>
      </c>
      <c r="O33" s="20">
        <f t="shared" si="2"/>
        <v>11505.861000000001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11790</v>
      </c>
      <c r="E34" s="20">
        <f t="shared" si="0"/>
        <v>11505.861000000001</v>
      </c>
      <c r="F34" s="21">
        <v>39</v>
      </c>
      <c r="G34" s="22">
        <v>9.3000000000000007</v>
      </c>
      <c r="H34" s="22">
        <v>9.4499999999999993</v>
      </c>
      <c r="I34" s="20">
        <v>11790</v>
      </c>
      <c r="J34" s="20">
        <f t="shared" si="1"/>
        <v>11505.861000000001</v>
      </c>
      <c r="K34" s="21">
        <v>71</v>
      </c>
      <c r="L34" s="22">
        <v>17.3</v>
      </c>
      <c r="M34" s="22">
        <v>17.45</v>
      </c>
      <c r="N34" s="20">
        <v>11790</v>
      </c>
      <c r="O34" s="20">
        <f t="shared" si="2"/>
        <v>11505.861000000001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11790</v>
      </c>
      <c r="E35" s="20">
        <f t="shared" si="0"/>
        <v>11505.861000000001</v>
      </c>
      <c r="F35" s="21">
        <v>40</v>
      </c>
      <c r="G35" s="22">
        <v>9.4499999999999993</v>
      </c>
      <c r="H35" s="22">
        <v>10</v>
      </c>
      <c r="I35" s="20">
        <v>11790</v>
      </c>
      <c r="J35" s="20">
        <f t="shared" si="1"/>
        <v>11505.861000000001</v>
      </c>
      <c r="K35" s="21">
        <v>72</v>
      </c>
      <c r="L35" s="24">
        <v>17.45</v>
      </c>
      <c r="M35" s="22">
        <v>18</v>
      </c>
      <c r="N35" s="20">
        <v>11790</v>
      </c>
      <c r="O35" s="20">
        <f t="shared" si="2"/>
        <v>11505.861000000001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11790</v>
      </c>
      <c r="E36" s="20">
        <f t="shared" si="0"/>
        <v>11505.861000000001</v>
      </c>
      <c r="F36" s="21">
        <v>41</v>
      </c>
      <c r="G36" s="22">
        <v>10</v>
      </c>
      <c r="H36" s="24">
        <v>10.15</v>
      </c>
      <c r="I36" s="20">
        <v>11790</v>
      </c>
      <c r="J36" s="20">
        <f t="shared" si="1"/>
        <v>11505.861000000001</v>
      </c>
      <c r="K36" s="21">
        <v>73</v>
      </c>
      <c r="L36" s="24">
        <v>18</v>
      </c>
      <c r="M36" s="22">
        <v>18.149999999999999</v>
      </c>
      <c r="N36" s="20">
        <v>11790</v>
      </c>
      <c r="O36" s="20">
        <f t="shared" si="2"/>
        <v>11505.861000000001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11790</v>
      </c>
      <c r="E37" s="20">
        <f t="shared" si="0"/>
        <v>11505.861000000001</v>
      </c>
      <c r="F37" s="21">
        <v>42</v>
      </c>
      <c r="G37" s="22">
        <v>10.15</v>
      </c>
      <c r="H37" s="24">
        <v>10.3</v>
      </c>
      <c r="I37" s="20">
        <v>11790</v>
      </c>
      <c r="J37" s="20">
        <f t="shared" si="1"/>
        <v>11505.861000000001</v>
      </c>
      <c r="K37" s="21">
        <v>74</v>
      </c>
      <c r="L37" s="24">
        <v>18.149999999999999</v>
      </c>
      <c r="M37" s="22">
        <v>18.3</v>
      </c>
      <c r="N37" s="20">
        <v>11790</v>
      </c>
      <c r="O37" s="20">
        <f t="shared" si="2"/>
        <v>11505.861000000001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11790</v>
      </c>
      <c r="E38" s="20">
        <f t="shared" si="0"/>
        <v>11505.861000000001</v>
      </c>
      <c r="F38" s="21">
        <v>43</v>
      </c>
      <c r="G38" s="22">
        <v>10.3</v>
      </c>
      <c r="H38" s="24">
        <v>10.45</v>
      </c>
      <c r="I38" s="20">
        <v>11790</v>
      </c>
      <c r="J38" s="20">
        <f t="shared" si="1"/>
        <v>11505.861000000001</v>
      </c>
      <c r="K38" s="21">
        <v>75</v>
      </c>
      <c r="L38" s="24">
        <v>18.3</v>
      </c>
      <c r="M38" s="22">
        <v>18.45</v>
      </c>
      <c r="N38" s="20">
        <v>11790</v>
      </c>
      <c r="O38" s="20">
        <f t="shared" si="2"/>
        <v>11505.861000000001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11790</v>
      </c>
      <c r="E39" s="20">
        <f t="shared" si="0"/>
        <v>11505.861000000001</v>
      </c>
      <c r="F39" s="21">
        <v>44</v>
      </c>
      <c r="G39" s="22">
        <v>10.45</v>
      </c>
      <c r="H39" s="24">
        <v>11</v>
      </c>
      <c r="I39" s="20">
        <v>11790</v>
      </c>
      <c r="J39" s="20">
        <f t="shared" si="1"/>
        <v>11505.861000000001</v>
      </c>
      <c r="K39" s="21">
        <v>76</v>
      </c>
      <c r="L39" s="24">
        <v>18.45</v>
      </c>
      <c r="M39" s="22">
        <v>19</v>
      </c>
      <c r="N39" s="20">
        <v>11790</v>
      </c>
      <c r="O39" s="20">
        <f t="shared" si="2"/>
        <v>11505.861000000001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11790</v>
      </c>
      <c r="E40" s="20">
        <f t="shared" si="0"/>
        <v>11505.861000000001</v>
      </c>
      <c r="F40" s="21">
        <v>45</v>
      </c>
      <c r="G40" s="22">
        <v>11</v>
      </c>
      <c r="H40" s="24">
        <v>11.15</v>
      </c>
      <c r="I40" s="20">
        <v>11790</v>
      </c>
      <c r="J40" s="20">
        <f t="shared" si="1"/>
        <v>11505.861000000001</v>
      </c>
      <c r="K40" s="21">
        <v>77</v>
      </c>
      <c r="L40" s="24">
        <v>19</v>
      </c>
      <c r="M40" s="22">
        <v>19.149999999999999</v>
      </c>
      <c r="N40" s="20">
        <v>11790</v>
      </c>
      <c r="O40" s="20">
        <f t="shared" si="2"/>
        <v>11505.861000000001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11790</v>
      </c>
      <c r="E41" s="20">
        <f t="shared" si="0"/>
        <v>11505.861000000001</v>
      </c>
      <c r="F41" s="21">
        <v>46</v>
      </c>
      <c r="G41" s="22">
        <v>11.15</v>
      </c>
      <c r="H41" s="24">
        <v>11.3</v>
      </c>
      <c r="I41" s="20">
        <v>11790</v>
      </c>
      <c r="J41" s="20">
        <f t="shared" si="1"/>
        <v>11505.861000000001</v>
      </c>
      <c r="K41" s="21">
        <v>78</v>
      </c>
      <c r="L41" s="24">
        <v>19.149999999999999</v>
      </c>
      <c r="M41" s="22">
        <v>19.3</v>
      </c>
      <c r="N41" s="20">
        <v>11790</v>
      </c>
      <c r="O41" s="20">
        <f t="shared" si="2"/>
        <v>11505.861000000001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11790</v>
      </c>
      <c r="E42" s="20">
        <f t="shared" si="0"/>
        <v>11505.861000000001</v>
      </c>
      <c r="F42" s="21">
        <v>47</v>
      </c>
      <c r="G42" s="22">
        <v>11.3</v>
      </c>
      <c r="H42" s="24">
        <v>11.45</v>
      </c>
      <c r="I42" s="20">
        <v>11790</v>
      </c>
      <c r="J42" s="20">
        <f t="shared" si="1"/>
        <v>11505.861000000001</v>
      </c>
      <c r="K42" s="21">
        <v>79</v>
      </c>
      <c r="L42" s="24">
        <v>19.3</v>
      </c>
      <c r="M42" s="22">
        <v>19.45</v>
      </c>
      <c r="N42" s="20">
        <v>11790</v>
      </c>
      <c r="O42" s="20">
        <f t="shared" si="2"/>
        <v>11505.861000000001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11790</v>
      </c>
      <c r="E43" s="20">
        <f t="shared" si="0"/>
        <v>11505.861000000001</v>
      </c>
      <c r="F43" s="21">
        <v>48</v>
      </c>
      <c r="G43" s="22">
        <v>11.45</v>
      </c>
      <c r="H43" s="24">
        <v>12</v>
      </c>
      <c r="I43" s="20">
        <v>11790</v>
      </c>
      <c r="J43" s="20">
        <f t="shared" si="1"/>
        <v>11505.861000000001</v>
      </c>
      <c r="K43" s="21">
        <v>80</v>
      </c>
      <c r="L43" s="24">
        <v>19.45</v>
      </c>
      <c r="M43" s="22">
        <v>20</v>
      </c>
      <c r="N43" s="20">
        <v>11790</v>
      </c>
      <c r="O43" s="20">
        <f t="shared" si="2"/>
        <v>11505.861000000001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11790</v>
      </c>
      <c r="E44" s="20">
        <f t="shared" si="0"/>
        <v>11505.861000000001</v>
      </c>
      <c r="F44" s="21">
        <v>49</v>
      </c>
      <c r="G44" s="22">
        <v>12</v>
      </c>
      <c r="H44" s="24">
        <v>12.15</v>
      </c>
      <c r="I44" s="20">
        <v>11790</v>
      </c>
      <c r="J44" s="20">
        <f t="shared" si="1"/>
        <v>11505.861000000001</v>
      </c>
      <c r="K44" s="21">
        <v>81</v>
      </c>
      <c r="L44" s="24">
        <v>20</v>
      </c>
      <c r="M44" s="22">
        <v>20.149999999999999</v>
      </c>
      <c r="N44" s="20">
        <v>11790</v>
      </c>
      <c r="O44" s="20">
        <f t="shared" si="2"/>
        <v>11505.861000000001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11790</v>
      </c>
      <c r="E45" s="20">
        <f t="shared" si="0"/>
        <v>11505.861000000001</v>
      </c>
      <c r="F45" s="21">
        <v>50</v>
      </c>
      <c r="G45" s="22">
        <v>12.15</v>
      </c>
      <c r="H45" s="24">
        <v>12.3</v>
      </c>
      <c r="I45" s="20">
        <v>11790</v>
      </c>
      <c r="J45" s="20">
        <f t="shared" si="1"/>
        <v>11505.861000000001</v>
      </c>
      <c r="K45" s="21">
        <v>82</v>
      </c>
      <c r="L45" s="24">
        <v>20.149999999999999</v>
      </c>
      <c r="M45" s="22">
        <v>20.3</v>
      </c>
      <c r="N45" s="20">
        <v>11790</v>
      </c>
      <c r="O45" s="20">
        <f t="shared" si="2"/>
        <v>11505.861000000001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11790</v>
      </c>
      <c r="E46" s="20">
        <f t="shared" si="0"/>
        <v>11505.861000000001</v>
      </c>
      <c r="F46" s="21">
        <v>51</v>
      </c>
      <c r="G46" s="22">
        <v>12.3</v>
      </c>
      <c r="H46" s="24">
        <v>12.45</v>
      </c>
      <c r="I46" s="20">
        <v>11790</v>
      </c>
      <c r="J46" s="20">
        <f t="shared" si="1"/>
        <v>11505.861000000001</v>
      </c>
      <c r="K46" s="21">
        <v>83</v>
      </c>
      <c r="L46" s="24">
        <v>20.3</v>
      </c>
      <c r="M46" s="22">
        <v>20.45</v>
      </c>
      <c r="N46" s="20">
        <v>11790</v>
      </c>
      <c r="O46" s="20">
        <f t="shared" si="2"/>
        <v>11505.861000000001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11790</v>
      </c>
      <c r="E47" s="20">
        <f t="shared" si="0"/>
        <v>11505.861000000001</v>
      </c>
      <c r="F47" s="21">
        <v>52</v>
      </c>
      <c r="G47" s="22">
        <v>12.45</v>
      </c>
      <c r="H47" s="24">
        <v>13</v>
      </c>
      <c r="I47" s="20">
        <v>11790</v>
      </c>
      <c r="J47" s="20">
        <f t="shared" si="1"/>
        <v>11505.861000000001</v>
      </c>
      <c r="K47" s="21">
        <v>84</v>
      </c>
      <c r="L47" s="24">
        <v>20.45</v>
      </c>
      <c r="M47" s="22">
        <v>21</v>
      </c>
      <c r="N47" s="20">
        <v>11790</v>
      </c>
      <c r="O47" s="20">
        <f t="shared" si="2"/>
        <v>11505.861000000001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11790</v>
      </c>
      <c r="E48" s="20">
        <f t="shared" si="0"/>
        <v>11505.861000000001</v>
      </c>
      <c r="F48" s="21">
        <v>53</v>
      </c>
      <c r="G48" s="22">
        <v>13</v>
      </c>
      <c r="H48" s="24">
        <v>13.15</v>
      </c>
      <c r="I48" s="20">
        <v>11790</v>
      </c>
      <c r="J48" s="20">
        <f t="shared" si="1"/>
        <v>11505.861000000001</v>
      </c>
      <c r="K48" s="21">
        <v>85</v>
      </c>
      <c r="L48" s="24">
        <v>21</v>
      </c>
      <c r="M48" s="22">
        <v>21.15</v>
      </c>
      <c r="N48" s="20">
        <v>11790</v>
      </c>
      <c r="O48" s="20">
        <f t="shared" si="2"/>
        <v>11505.861000000001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11790</v>
      </c>
      <c r="E49" s="20">
        <f t="shared" si="0"/>
        <v>11505.861000000001</v>
      </c>
      <c r="F49" s="21">
        <v>54</v>
      </c>
      <c r="G49" s="22">
        <v>13.15</v>
      </c>
      <c r="H49" s="24">
        <v>13.3</v>
      </c>
      <c r="I49" s="20">
        <v>11790</v>
      </c>
      <c r="J49" s="20">
        <f t="shared" si="1"/>
        <v>11505.861000000001</v>
      </c>
      <c r="K49" s="21">
        <v>86</v>
      </c>
      <c r="L49" s="24">
        <v>21.15</v>
      </c>
      <c r="M49" s="22">
        <v>21.3</v>
      </c>
      <c r="N49" s="20">
        <v>11790</v>
      </c>
      <c r="O49" s="20">
        <f t="shared" si="2"/>
        <v>11505.861000000001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11790</v>
      </c>
      <c r="E50" s="20">
        <f t="shared" si="0"/>
        <v>11505.861000000001</v>
      </c>
      <c r="F50" s="21">
        <v>55</v>
      </c>
      <c r="G50" s="22">
        <v>13.3</v>
      </c>
      <c r="H50" s="24">
        <v>13.45</v>
      </c>
      <c r="I50" s="20">
        <v>11790</v>
      </c>
      <c r="J50" s="20">
        <f t="shared" si="1"/>
        <v>11505.861000000001</v>
      </c>
      <c r="K50" s="21">
        <v>87</v>
      </c>
      <c r="L50" s="24">
        <v>21.3</v>
      </c>
      <c r="M50" s="22">
        <v>21.45</v>
      </c>
      <c r="N50" s="20">
        <v>11790</v>
      </c>
      <c r="O50" s="20">
        <f t="shared" si="2"/>
        <v>11505.861000000001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11790</v>
      </c>
      <c r="E51" s="20">
        <f t="shared" si="0"/>
        <v>11505.861000000001</v>
      </c>
      <c r="F51" s="21">
        <v>56</v>
      </c>
      <c r="G51" s="22">
        <v>13.45</v>
      </c>
      <c r="H51" s="24">
        <v>14</v>
      </c>
      <c r="I51" s="20">
        <v>11790</v>
      </c>
      <c r="J51" s="20">
        <f t="shared" si="1"/>
        <v>11505.861000000001</v>
      </c>
      <c r="K51" s="21">
        <v>88</v>
      </c>
      <c r="L51" s="24">
        <v>21.45</v>
      </c>
      <c r="M51" s="22">
        <v>22</v>
      </c>
      <c r="N51" s="20">
        <v>11790</v>
      </c>
      <c r="O51" s="20">
        <f t="shared" si="2"/>
        <v>11505.861000000001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11790</v>
      </c>
      <c r="E52" s="20">
        <f t="shared" si="0"/>
        <v>11505.861000000001</v>
      </c>
      <c r="F52" s="21">
        <v>57</v>
      </c>
      <c r="G52" s="22">
        <v>14</v>
      </c>
      <c r="H52" s="24">
        <v>14.15</v>
      </c>
      <c r="I52" s="20">
        <v>11790</v>
      </c>
      <c r="J52" s="20">
        <f t="shared" si="1"/>
        <v>11505.861000000001</v>
      </c>
      <c r="K52" s="21">
        <v>89</v>
      </c>
      <c r="L52" s="24">
        <v>22</v>
      </c>
      <c r="M52" s="22">
        <v>22.15</v>
      </c>
      <c r="N52" s="20">
        <v>11790</v>
      </c>
      <c r="O52" s="20">
        <f t="shared" si="2"/>
        <v>11505.861000000001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11790</v>
      </c>
      <c r="E53" s="20">
        <f t="shared" si="0"/>
        <v>11505.861000000001</v>
      </c>
      <c r="F53" s="21">
        <v>58</v>
      </c>
      <c r="G53" s="22">
        <v>14.15</v>
      </c>
      <c r="H53" s="24">
        <v>14.3</v>
      </c>
      <c r="I53" s="20">
        <v>11790</v>
      </c>
      <c r="J53" s="20">
        <f t="shared" si="1"/>
        <v>11505.861000000001</v>
      </c>
      <c r="K53" s="21">
        <v>90</v>
      </c>
      <c r="L53" s="24">
        <v>22.15</v>
      </c>
      <c r="M53" s="22">
        <v>22.3</v>
      </c>
      <c r="N53" s="20">
        <v>11790</v>
      </c>
      <c r="O53" s="20">
        <f t="shared" si="2"/>
        <v>11505.861000000001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11790</v>
      </c>
      <c r="E54" s="20">
        <f t="shared" si="0"/>
        <v>11505.861000000001</v>
      </c>
      <c r="F54" s="21">
        <v>59</v>
      </c>
      <c r="G54" s="22">
        <v>14.3</v>
      </c>
      <c r="H54" s="24">
        <v>14.45</v>
      </c>
      <c r="I54" s="20">
        <v>11790</v>
      </c>
      <c r="J54" s="20">
        <f t="shared" si="1"/>
        <v>11505.861000000001</v>
      </c>
      <c r="K54" s="21">
        <v>91</v>
      </c>
      <c r="L54" s="24">
        <v>22.3</v>
      </c>
      <c r="M54" s="22">
        <v>22.45</v>
      </c>
      <c r="N54" s="20">
        <v>11790</v>
      </c>
      <c r="O54" s="20">
        <f t="shared" si="2"/>
        <v>11505.861000000001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11790</v>
      </c>
      <c r="E55" s="20">
        <f t="shared" si="0"/>
        <v>11505.861000000001</v>
      </c>
      <c r="F55" s="21">
        <v>60</v>
      </c>
      <c r="G55" s="22">
        <v>14.45</v>
      </c>
      <c r="H55" s="22">
        <v>15</v>
      </c>
      <c r="I55" s="20">
        <v>11790</v>
      </c>
      <c r="J55" s="20">
        <f t="shared" si="1"/>
        <v>11505.861000000001</v>
      </c>
      <c r="K55" s="21">
        <v>92</v>
      </c>
      <c r="L55" s="24">
        <v>22.45</v>
      </c>
      <c r="M55" s="22">
        <v>23</v>
      </c>
      <c r="N55" s="20">
        <v>11790</v>
      </c>
      <c r="O55" s="20">
        <f t="shared" si="2"/>
        <v>11505.861000000001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11790</v>
      </c>
      <c r="E56" s="20">
        <f t="shared" si="0"/>
        <v>11505.861000000001</v>
      </c>
      <c r="F56" s="21">
        <v>61</v>
      </c>
      <c r="G56" s="22">
        <v>15</v>
      </c>
      <c r="H56" s="22">
        <v>15.15</v>
      </c>
      <c r="I56" s="20">
        <v>11790</v>
      </c>
      <c r="J56" s="20">
        <f t="shared" si="1"/>
        <v>11505.861000000001</v>
      </c>
      <c r="K56" s="21">
        <v>93</v>
      </c>
      <c r="L56" s="24">
        <v>23</v>
      </c>
      <c r="M56" s="22">
        <v>23.15</v>
      </c>
      <c r="N56" s="20">
        <v>11790</v>
      </c>
      <c r="O56" s="20">
        <f t="shared" si="2"/>
        <v>11505.861000000001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11790</v>
      </c>
      <c r="E57" s="20">
        <f t="shared" si="0"/>
        <v>11505.861000000001</v>
      </c>
      <c r="F57" s="21">
        <v>62</v>
      </c>
      <c r="G57" s="22">
        <v>15.15</v>
      </c>
      <c r="H57" s="22">
        <v>15.3</v>
      </c>
      <c r="I57" s="20">
        <v>11790</v>
      </c>
      <c r="J57" s="20">
        <f t="shared" si="1"/>
        <v>11505.861000000001</v>
      </c>
      <c r="K57" s="21">
        <v>94</v>
      </c>
      <c r="L57" s="22">
        <v>23.15</v>
      </c>
      <c r="M57" s="22">
        <v>23.3</v>
      </c>
      <c r="N57" s="20">
        <v>11790</v>
      </c>
      <c r="O57" s="20">
        <f t="shared" si="2"/>
        <v>11505.861000000001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11790</v>
      </c>
      <c r="E58" s="20">
        <f t="shared" si="0"/>
        <v>11505.861000000001</v>
      </c>
      <c r="F58" s="21">
        <v>63</v>
      </c>
      <c r="G58" s="22">
        <v>15.3</v>
      </c>
      <c r="H58" s="22">
        <v>15.45</v>
      </c>
      <c r="I58" s="20">
        <v>11790</v>
      </c>
      <c r="J58" s="20">
        <f t="shared" si="1"/>
        <v>11505.861000000001</v>
      </c>
      <c r="K58" s="21">
        <v>95</v>
      </c>
      <c r="L58" s="22">
        <v>23.3</v>
      </c>
      <c r="M58" s="22">
        <v>23.45</v>
      </c>
      <c r="N58" s="20">
        <v>11790</v>
      </c>
      <c r="O58" s="20">
        <f t="shared" si="2"/>
        <v>11505.861000000001</v>
      </c>
      <c r="Q58">
        <f>AVERAGE(N28:N59,I28:I59,D28:D59)/1000</f>
        <v>11.79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11790</v>
      </c>
      <c r="E59" s="20">
        <f t="shared" si="0"/>
        <v>11505.861000000001</v>
      </c>
      <c r="F59" s="21">
        <v>64</v>
      </c>
      <c r="G59" s="22">
        <v>15.45</v>
      </c>
      <c r="H59" s="22">
        <v>16</v>
      </c>
      <c r="I59" s="20">
        <v>11790</v>
      </c>
      <c r="J59" s="20">
        <f t="shared" si="1"/>
        <v>11505.861000000001</v>
      </c>
      <c r="K59" s="26">
        <v>96</v>
      </c>
      <c r="L59" s="22">
        <v>23.45</v>
      </c>
      <c r="M59" s="27">
        <v>24</v>
      </c>
      <c r="N59" s="20">
        <v>11790</v>
      </c>
      <c r="O59" s="20">
        <f t="shared" si="2"/>
        <v>11505.861000000001</v>
      </c>
    </row>
    <row r="60" spans="1:18" ht="12.75" customHeight="1">
      <c r="A60" s="28"/>
      <c r="B60" s="29"/>
      <c r="C60" s="30"/>
      <c r="D60" s="31">
        <f>SUM(D28:D59)</f>
        <v>377280</v>
      </c>
      <c r="E60" s="32">
        <f>SUM(E28:E59)</f>
        <v>368187.55199999985</v>
      </c>
      <c r="F60" s="33"/>
      <c r="G60" s="34"/>
      <c r="H60" s="34"/>
      <c r="I60" s="32">
        <f>SUM(I28:I59)</f>
        <v>377280</v>
      </c>
      <c r="J60" s="31">
        <f>SUM(J28:J59)</f>
        <v>368187.55199999985</v>
      </c>
      <c r="K60" s="33"/>
      <c r="L60" s="34"/>
      <c r="M60" s="34"/>
      <c r="N60" s="31">
        <f>SUM(N28:N59)</f>
        <v>377280</v>
      </c>
      <c r="O60" s="32">
        <f>SUM(O28:O59)</f>
        <v>368187.55199999985</v>
      </c>
      <c r="P60" s="12"/>
      <c r="Q60" s="35"/>
      <c r="R60" s="12"/>
    </row>
    <row r="64" spans="1:18" ht="12.75" customHeight="1">
      <c r="A64" t="s">
        <v>61</v>
      </c>
      <c r="B64">
        <f>SUM(D60,I60,N60)/(4000*1000)</f>
        <v>0.28295999999999999</v>
      </c>
      <c r="C64">
        <f>ROUNDDOWN(SUM(E60,J60,O60)/(4000*1000),4)</f>
        <v>0.27610000000000001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4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62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63</v>
      </c>
      <c r="N12" s="2" t="s">
        <v>64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10250</v>
      </c>
      <c r="E28" s="20">
        <f t="shared" ref="E28:E59" si="0">D28*(100-2.41)/100</f>
        <v>10002.975</v>
      </c>
      <c r="F28" s="21">
        <v>33</v>
      </c>
      <c r="G28" s="22">
        <v>8</v>
      </c>
      <c r="H28" s="22">
        <v>8.15</v>
      </c>
      <c r="I28" s="20">
        <v>10250</v>
      </c>
      <c r="J28" s="20">
        <f t="shared" ref="J28:J59" si="1">I28*(100-2.41)/100</f>
        <v>10002.975</v>
      </c>
      <c r="K28" s="21">
        <v>65</v>
      </c>
      <c r="L28" s="22">
        <v>16</v>
      </c>
      <c r="M28" s="22">
        <v>16.149999999999999</v>
      </c>
      <c r="N28" s="20">
        <v>10250</v>
      </c>
      <c r="O28" s="20">
        <f t="shared" ref="O28:O59" si="2">N28*(100-2.41)/100</f>
        <v>10002.975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10250</v>
      </c>
      <c r="E29" s="20">
        <f t="shared" si="0"/>
        <v>10002.975</v>
      </c>
      <c r="F29" s="21">
        <v>34</v>
      </c>
      <c r="G29" s="22">
        <v>8.15</v>
      </c>
      <c r="H29" s="22">
        <v>8.3000000000000007</v>
      </c>
      <c r="I29" s="20">
        <v>10250</v>
      </c>
      <c r="J29" s="20">
        <f t="shared" si="1"/>
        <v>10002.975</v>
      </c>
      <c r="K29" s="21">
        <v>66</v>
      </c>
      <c r="L29" s="22">
        <v>16.149999999999999</v>
      </c>
      <c r="M29" s="22">
        <v>16.3</v>
      </c>
      <c r="N29" s="20">
        <v>10250</v>
      </c>
      <c r="O29" s="20">
        <f t="shared" si="2"/>
        <v>10002.975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10250</v>
      </c>
      <c r="E30" s="20">
        <f t="shared" si="0"/>
        <v>10002.975</v>
      </c>
      <c r="F30" s="21">
        <v>35</v>
      </c>
      <c r="G30" s="22">
        <v>8.3000000000000007</v>
      </c>
      <c r="H30" s="22">
        <v>8.4499999999999993</v>
      </c>
      <c r="I30" s="20">
        <v>10250</v>
      </c>
      <c r="J30" s="20">
        <f t="shared" si="1"/>
        <v>10002.975</v>
      </c>
      <c r="K30" s="21">
        <v>67</v>
      </c>
      <c r="L30" s="22">
        <v>16.3</v>
      </c>
      <c r="M30" s="22">
        <v>16.45</v>
      </c>
      <c r="N30" s="20">
        <v>10250</v>
      </c>
      <c r="O30" s="20">
        <f t="shared" si="2"/>
        <v>10002.975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10250</v>
      </c>
      <c r="E31" s="20">
        <f t="shared" si="0"/>
        <v>10002.975</v>
      </c>
      <c r="F31" s="21">
        <v>36</v>
      </c>
      <c r="G31" s="22">
        <v>8.4499999999999993</v>
      </c>
      <c r="H31" s="22">
        <v>9</v>
      </c>
      <c r="I31" s="20">
        <v>10250</v>
      </c>
      <c r="J31" s="20">
        <f t="shared" si="1"/>
        <v>10002.975</v>
      </c>
      <c r="K31" s="21">
        <v>68</v>
      </c>
      <c r="L31" s="22">
        <v>16.45</v>
      </c>
      <c r="M31" s="22">
        <v>17</v>
      </c>
      <c r="N31" s="20">
        <v>10250</v>
      </c>
      <c r="O31" s="20">
        <f t="shared" si="2"/>
        <v>10002.975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10250</v>
      </c>
      <c r="E32" s="20">
        <f t="shared" si="0"/>
        <v>10002.975</v>
      </c>
      <c r="F32" s="21">
        <v>37</v>
      </c>
      <c r="G32" s="22">
        <v>9</v>
      </c>
      <c r="H32" s="22">
        <v>9.15</v>
      </c>
      <c r="I32" s="20">
        <v>10250</v>
      </c>
      <c r="J32" s="20">
        <f t="shared" si="1"/>
        <v>10002.975</v>
      </c>
      <c r="K32" s="21">
        <v>69</v>
      </c>
      <c r="L32" s="22">
        <v>17</v>
      </c>
      <c r="M32" s="22">
        <v>17.149999999999999</v>
      </c>
      <c r="N32" s="20">
        <v>10250</v>
      </c>
      <c r="O32" s="20">
        <f t="shared" si="2"/>
        <v>10002.975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10250</v>
      </c>
      <c r="E33" s="20">
        <f t="shared" si="0"/>
        <v>10002.975</v>
      </c>
      <c r="F33" s="21">
        <v>38</v>
      </c>
      <c r="G33" s="22">
        <v>9.15</v>
      </c>
      <c r="H33" s="22">
        <v>9.3000000000000007</v>
      </c>
      <c r="I33" s="20">
        <v>10250</v>
      </c>
      <c r="J33" s="20">
        <f t="shared" si="1"/>
        <v>10002.975</v>
      </c>
      <c r="K33" s="21">
        <v>70</v>
      </c>
      <c r="L33" s="22">
        <v>17.149999999999999</v>
      </c>
      <c r="M33" s="22">
        <v>17.3</v>
      </c>
      <c r="N33" s="20">
        <v>10250</v>
      </c>
      <c r="O33" s="20">
        <f t="shared" si="2"/>
        <v>10002.975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10250</v>
      </c>
      <c r="E34" s="20">
        <f t="shared" si="0"/>
        <v>10002.975</v>
      </c>
      <c r="F34" s="21">
        <v>39</v>
      </c>
      <c r="G34" s="22">
        <v>9.3000000000000007</v>
      </c>
      <c r="H34" s="22">
        <v>9.4499999999999993</v>
      </c>
      <c r="I34" s="20">
        <v>10250</v>
      </c>
      <c r="J34" s="20">
        <f t="shared" si="1"/>
        <v>10002.975</v>
      </c>
      <c r="K34" s="21">
        <v>71</v>
      </c>
      <c r="L34" s="22">
        <v>17.3</v>
      </c>
      <c r="M34" s="22">
        <v>17.45</v>
      </c>
      <c r="N34" s="20">
        <v>10250</v>
      </c>
      <c r="O34" s="20">
        <f t="shared" si="2"/>
        <v>10002.975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10250</v>
      </c>
      <c r="E35" s="20">
        <f t="shared" si="0"/>
        <v>10002.975</v>
      </c>
      <c r="F35" s="21">
        <v>40</v>
      </c>
      <c r="G35" s="22">
        <v>9.4499999999999993</v>
      </c>
      <c r="H35" s="22">
        <v>10</v>
      </c>
      <c r="I35" s="20">
        <v>10250</v>
      </c>
      <c r="J35" s="20">
        <f t="shared" si="1"/>
        <v>10002.975</v>
      </c>
      <c r="K35" s="21">
        <v>72</v>
      </c>
      <c r="L35" s="24">
        <v>17.45</v>
      </c>
      <c r="M35" s="22">
        <v>18</v>
      </c>
      <c r="N35" s="20">
        <v>10250</v>
      </c>
      <c r="O35" s="20">
        <f t="shared" si="2"/>
        <v>10002.975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10250</v>
      </c>
      <c r="E36" s="20">
        <f t="shared" si="0"/>
        <v>10002.975</v>
      </c>
      <c r="F36" s="21">
        <v>41</v>
      </c>
      <c r="G36" s="22">
        <v>10</v>
      </c>
      <c r="H36" s="24">
        <v>10.15</v>
      </c>
      <c r="I36" s="20">
        <v>10250</v>
      </c>
      <c r="J36" s="20">
        <f t="shared" si="1"/>
        <v>10002.975</v>
      </c>
      <c r="K36" s="21">
        <v>73</v>
      </c>
      <c r="L36" s="24">
        <v>18</v>
      </c>
      <c r="M36" s="22">
        <v>18.149999999999999</v>
      </c>
      <c r="N36" s="20">
        <v>10250</v>
      </c>
      <c r="O36" s="20">
        <f t="shared" si="2"/>
        <v>10002.975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10250</v>
      </c>
      <c r="E37" s="20">
        <f t="shared" si="0"/>
        <v>10002.975</v>
      </c>
      <c r="F37" s="21">
        <v>42</v>
      </c>
      <c r="G37" s="22">
        <v>10.15</v>
      </c>
      <c r="H37" s="24">
        <v>10.3</v>
      </c>
      <c r="I37" s="20">
        <v>10250</v>
      </c>
      <c r="J37" s="20">
        <f t="shared" si="1"/>
        <v>10002.975</v>
      </c>
      <c r="K37" s="21">
        <v>74</v>
      </c>
      <c r="L37" s="24">
        <v>18.149999999999999</v>
      </c>
      <c r="M37" s="22">
        <v>18.3</v>
      </c>
      <c r="N37" s="20">
        <v>10250</v>
      </c>
      <c r="O37" s="20">
        <f t="shared" si="2"/>
        <v>10002.975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10250</v>
      </c>
      <c r="E38" s="20">
        <f t="shared" si="0"/>
        <v>10002.975</v>
      </c>
      <c r="F38" s="21">
        <v>43</v>
      </c>
      <c r="G38" s="22">
        <v>10.3</v>
      </c>
      <c r="H38" s="24">
        <v>10.45</v>
      </c>
      <c r="I38" s="20">
        <v>10250</v>
      </c>
      <c r="J38" s="20">
        <f t="shared" si="1"/>
        <v>10002.975</v>
      </c>
      <c r="K38" s="21">
        <v>75</v>
      </c>
      <c r="L38" s="24">
        <v>18.3</v>
      </c>
      <c r="M38" s="22">
        <v>18.45</v>
      </c>
      <c r="N38" s="20">
        <v>10250</v>
      </c>
      <c r="O38" s="20">
        <f t="shared" si="2"/>
        <v>10002.975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10250</v>
      </c>
      <c r="E39" s="20">
        <f t="shared" si="0"/>
        <v>10002.975</v>
      </c>
      <c r="F39" s="21">
        <v>44</v>
      </c>
      <c r="G39" s="22">
        <v>10.45</v>
      </c>
      <c r="H39" s="24">
        <v>11</v>
      </c>
      <c r="I39" s="20">
        <v>10250</v>
      </c>
      <c r="J39" s="20">
        <f t="shared" si="1"/>
        <v>10002.975</v>
      </c>
      <c r="K39" s="21">
        <v>76</v>
      </c>
      <c r="L39" s="24">
        <v>18.45</v>
      </c>
      <c r="M39" s="22">
        <v>19</v>
      </c>
      <c r="N39" s="20">
        <v>10250</v>
      </c>
      <c r="O39" s="20">
        <f t="shared" si="2"/>
        <v>10002.975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10250</v>
      </c>
      <c r="E40" s="20">
        <f t="shared" si="0"/>
        <v>10002.975</v>
      </c>
      <c r="F40" s="21">
        <v>45</v>
      </c>
      <c r="G40" s="22">
        <v>11</v>
      </c>
      <c r="H40" s="24">
        <v>11.15</v>
      </c>
      <c r="I40" s="20">
        <v>10250</v>
      </c>
      <c r="J40" s="20">
        <f t="shared" si="1"/>
        <v>10002.975</v>
      </c>
      <c r="K40" s="21">
        <v>77</v>
      </c>
      <c r="L40" s="24">
        <v>19</v>
      </c>
      <c r="M40" s="22">
        <v>19.149999999999999</v>
      </c>
      <c r="N40" s="20">
        <v>10250</v>
      </c>
      <c r="O40" s="20">
        <f t="shared" si="2"/>
        <v>10002.975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10250</v>
      </c>
      <c r="E41" s="20">
        <f t="shared" si="0"/>
        <v>10002.975</v>
      </c>
      <c r="F41" s="21">
        <v>46</v>
      </c>
      <c r="G41" s="22">
        <v>11.15</v>
      </c>
      <c r="H41" s="24">
        <v>11.3</v>
      </c>
      <c r="I41" s="20">
        <v>10250</v>
      </c>
      <c r="J41" s="20">
        <f t="shared" si="1"/>
        <v>10002.975</v>
      </c>
      <c r="K41" s="21">
        <v>78</v>
      </c>
      <c r="L41" s="24">
        <v>19.149999999999999</v>
      </c>
      <c r="M41" s="22">
        <v>19.3</v>
      </c>
      <c r="N41" s="20">
        <v>10250</v>
      </c>
      <c r="O41" s="20">
        <f t="shared" si="2"/>
        <v>10002.975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10250</v>
      </c>
      <c r="E42" s="20">
        <f t="shared" si="0"/>
        <v>10002.975</v>
      </c>
      <c r="F42" s="21">
        <v>47</v>
      </c>
      <c r="G42" s="22">
        <v>11.3</v>
      </c>
      <c r="H42" s="24">
        <v>11.45</v>
      </c>
      <c r="I42" s="20">
        <v>10250</v>
      </c>
      <c r="J42" s="20">
        <f t="shared" si="1"/>
        <v>10002.975</v>
      </c>
      <c r="K42" s="21">
        <v>79</v>
      </c>
      <c r="L42" s="24">
        <v>19.3</v>
      </c>
      <c r="M42" s="22">
        <v>19.45</v>
      </c>
      <c r="N42" s="20">
        <v>10250</v>
      </c>
      <c r="O42" s="20">
        <f t="shared" si="2"/>
        <v>10002.975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10250</v>
      </c>
      <c r="E43" s="20">
        <f t="shared" si="0"/>
        <v>10002.975</v>
      </c>
      <c r="F43" s="21">
        <v>48</v>
      </c>
      <c r="G43" s="22">
        <v>11.45</v>
      </c>
      <c r="H43" s="24">
        <v>12</v>
      </c>
      <c r="I43" s="20">
        <v>10250</v>
      </c>
      <c r="J43" s="20">
        <f t="shared" si="1"/>
        <v>10002.975</v>
      </c>
      <c r="K43" s="21">
        <v>80</v>
      </c>
      <c r="L43" s="24">
        <v>19.45</v>
      </c>
      <c r="M43" s="22">
        <v>20</v>
      </c>
      <c r="N43" s="20">
        <v>10250</v>
      </c>
      <c r="O43" s="20">
        <f t="shared" si="2"/>
        <v>10002.975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10250</v>
      </c>
      <c r="E44" s="20">
        <f t="shared" si="0"/>
        <v>10002.975</v>
      </c>
      <c r="F44" s="21">
        <v>49</v>
      </c>
      <c r="G44" s="22">
        <v>12</v>
      </c>
      <c r="H44" s="24">
        <v>12.15</v>
      </c>
      <c r="I44" s="20">
        <v>10250</v>
      </c>
      <c r="J44" s="20">
        <f t="shared" si="1"/>
        <v>10002.975</v>
      </c>
      <c r="K44" s="21">
        <v>81</v>
      </c>
      <c r="L44" s="24">
        <v>20</v>
      </c>
      <c r="M44" s="22">
        <v>20.149999999999999</v>
      </c>
      <c r="N44" s="20">
        <v>10250</v>
      </c>
      <c r="O44" s="20">
        <f t="shared" si="2"/>
        <v>10002.975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10250</v>
      </c>
      <c r="E45" s="20">
        <f t="shared" si="0"/>
        <v>10002.975</v>
      </c>
      <c r="F45" s="21">
        <v>50</v>
      </c>
      <c r="G45" s="22">
        <v>12.15</v>
      </c>
      <c r="H45" s="24">
        <v>12.3</v>
      </c>
      <c r="I45" s="20">
        <v>10250</v>
      </c>
      <c r="J45" s="20">
        <f t="shared" si="1"/>
        <v>10002.975</v>
      </c>
      <c r="K45" s="21">
        <v>82</v>
      </c>
      <c r="L45" s="24">
        <v>20.149999999999999</v>
      </c>
      <c r="M45" s="22">
        <v>20.3</v>
      </c>
      <c r="N45" s="20">
        <v>10250</v>
      </c>
      <c r="O45" s="20">
        <f t="shared" si="2"/>
        <v>10002.975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10250</v>
      </c>
      <c r="E46" s="20">
        <f t="shared" si="0"/>
        <v>10002.975</v>
      </c>
      <c r="F46" s="21">
        <v>51</v>
      </c>
      <c r="G46" s="22">
        <v>12.3</v>
      </c>
      <c r="H46" s="24">
        <v>12.45</v>
      </c>
      <c r="I46" s="20">
        <v>10250</v>
      </c>
      <c r="J46" s="20">
        <f t="shared" si="1"/>
        <v>10002.975</v>
      </c>
      <c r="K46" s="21">
        <v>83</v>
      </c>
      <c r="L46" s="24">
        <v>20.3</v>
      </c>
      <c r="M46" s="22">
        <v>20.45</v>
      </c>
      <c r="N46" s="20">
        <v>10250</v>
      </c>
      <c r="O46" s="20">
        <f t="shared" si="2"/>
        <v>10002.975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10250</v>
      </c>
      <c r="E47" s="20">
        <f t="shared" si="0"/>
        <v>10002.975</v>
      </c>
      <c r="F47" s="21">
        <v>52</v>
      </c>
      <c r="G47" s="22">
        <v>12.45</v>
      </c>
      <c r="H47" s="24">
        <v>13</v>
      </c>
      <c r="I47" s="20">
        <v>10250</v>
      </c>
      <c r="J47" s="20">
        <f t="shared" si="1"/>
        <v>10002.975</v>
      </c>
      <c r="K47" s="21">
        <v>84</v>
      </c>
      <c r="L47" s="24">
        <v>20.45</v>
      </c>
      <c r="M47" s="22">
        <v>21</v>
      </c>
      <c r="N47" s="20">
        <v>10250</v>
      </c>
      <c r="O47" s="20">
        <f t="shared" si="2"/>
        <v>10002.975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10250</v>
      </c>
      <c r="E48" s="20">
        <f t="shared" si="0"/>
        <v>10002.975</v>
      </c>
      <c r="F48" s="21">
        <v>53</v>
      </c>
      <c r="G48" s="22">
        <v>13</v>
      </c>
      <c r="H48" s="24">
        <v>13.15</v>
      </c>
      <c r="I48" s="20">
        <v>10250</v>
      </c>
      <c r="J48" s="20">
        <f t="shared" si="1"/>
        <v>10002.975</v>
      </c>
      <c r="K48" s="21">
        <v>85</v>
      </c>
      <c r="L48" s="24">
        <v>21</v>
      </c>
      <c r="M48" s="22">
        <v>21.15</v>
      </c>
      <c r="N48" s="20">
        <v>10250</v>
      </c>
      <c r="O48" s="20">
        <f t="shared" si="2"/>
        <v>10002.975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10250</v>
      </c>
      <c r="E49" s="20">
        <f t="shared" si="0"/>
        <v>10002.975</v>
      </c>
      <c r="F49" s="21">
        <v>54</v>
      </c>
      <c r="G49" s="22">
        <v>13.15</v>
      </c>
      <c r="H49" s="24">
        <v>13.3</v>
      </c>
      <c r="I49" s="20">
        <v>10250</v>
      </c>
      <c r="J49" s="20">
        <f t="shared" si="1"/>
        <v>10002.975</v>
      </c>
      <c r="K49" s="21">
        <v>86</v>
      </c>
      <c r="L49" s="24">
        <v>21.15</v>
      </c>
      <c r="M49" s="22">
        <v>21.3</v>
      </c>
      <c r="N49" s="20">
        <v>10250</v>
      </c>
      <c r="O49" s="20">
        <f t="shared" si="2"/>
        <v>10002.975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10250</v>
      </c>
      <c r="E50" s="20">
        <f t="shared" si="0"/>
        <v>10002.975</v>
      </c>
      <c r="F50" s="21">
        <v>55</v>
      </c>
      <c r="G50" s="22">
        <v>13.3</v>
      </c>
      <c r="H50" s="24">
        <v>13.45</v>
      </c>
      <c r="I50" s="20">
        <v>10250</v>
      </c>
      <c r="J50" s="20">
        <f t="shared" si="1"/>
        <v>10002.975</v>
      </c>
      <c r="K50" s="21">
        <v>87</v>
      </c>
      <c r="L50" s="24">
        <v>21.3</v>
      </c>
      <c r="M50" s="22">
        <v>21.45</v>
      </c>
      <c r="N50" s="20">
        <v>10250</v>
      </c>
      <c r="O50" s="20">
        <f t="shared" si="2"/>
        <v>10002.975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10250</v>
      </c>
      <c r="E51" s="20">
        <f t="shared" si="0"/>
        <v>10002.975</v>
      </c>
      <c r="F51" s="21">
        <v>56</v>
      </c>
      <c r="G51" s="22">
        <v>13.45</v>
      </c>
      <c r="H51" s="24">
        <v>14</v>
      </c>
      <c r="I51" s="20">
        <v>10250</v>
      </c>
      <c r="J51" s="20">
        <f t="shared" si="1"/>
        <v>10002.975</v>
      </c>
      <c r="K51" s="21">
        <v>88</v>
      </c>
      <c r="L51" s="24">
        <v>21.45</v>
      </c>
      <c r="M51" s="22">
        <v>22</v>
      </c>
      <c r="N51" s="20">
        <v>10250</v>
      </c>
      <c r="O51" s="20">
        <f t="shared" si="2"/>
        <v>10002.975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10250</v>
      </c>
      <c r="E52" s="20">
        <f t="shared" si="0"/>
        <v>10002.975</v>
      </c>
      <c r="F52" s="21">
        <v>57</v>
      </c>
      <c r="G52" s="22">
        <v>14</v>
      </c>
      <c r="H52" s="24">
        <v>14.15</v>
      </c>
      <c r="I52" s="20">
        <v>10250</v>
      </c>
      <c r="J52" s="20">
        <f t="shared" si="1"/>
        <v>10002.975</v>
      </c>
      <c r="K52" s="21">
        <v>89</v>
      </c>
      <c r="L52" s="24">
        <v>22</v>
      </c>
      <c r="M52" s="22">
        <v>22.15</v>
      </c>
      <c r="N52" s="20">
        <v>10250</v>
      </c>
      <c r="O52" s="20">
        <f t="shared" si="2"/>
        <v>10002.975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10250</v>
      </c>
      <c r="E53" s="20">
        <f t="shared" si="0"/>
        <v>10002.975</v>
      </c>
      <c r="F53" s="21">
        <v>58</v>
      </c>
      <c r="G53" s="22">
        <v>14.15</v>
      </c>
      <c r="H53" s="24">
        <v>14.3</v>
      </c>
      <c r="I53" s="20">
        <v>10250</v>
      </c>
      <c r="J53" s="20">
        <f t="shared" si="1"/>
        <v>10002.975</v>
      </c>
      <c r="K53" s="21">
        <v>90</v>
      </c>
      <c r="L53" s="24">
        <v>22.15</v>
      </c>
      <c r="M53" s="22">
        <v>22.3</v>
      </c>
      <c r="N53" s="20">
        <v>10250</v>
      </c>
      <c r="O53" s="20">
        <f t="shared" si="2"/>
        <v>10002.975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10250</v>
      </c>
      <c r="E54" s="20">
        <f t="shared" si="0"/>
        <v>10002.975</v>
      </c>
      <c r="F54" s="21">
        <v>59</v>
      </c>
      <c r="G54" s="22">
        <v>14.3</v>
      </c>
      <c r="H54" s="24">
        <v>14.45</v>
      </c>
      <c r="I54" s="20">
        <v>10250</v>
      </c>
      <c r="J54" s="20">
        <f t="shared" si="1"/>
        <v>10002.975</v>
      </c>
      <c r="K54" s="21">
        <v>91</v>
      </c>
      <c r="L54" s="24">
        <v>22.3</v>
      </c>
      <c r="M54" s="22">
        <v>22.45</v>
      </c>
      <c r="N54" s="20">
        <v>10250</v>
      </c>
      <c r="O54" s="20">
        <f t="shared" si="2"/>
        <v>10002.975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10250</v>
      </c>
      <c r="E55" s="20">
        <f t="shared" si="0"/>
        <v>10002.975</v>
      </c>
      <c r="F55" s="21">
        <v>60</v>
      </c>
      <c r="G55" s="22">
        <v>14.45</v>
      </c>
      <c r="H55" s="22">
        <v>15</v>
      </c>
      <c r="I55" s="20">
        <v>10250</v>
      </c>
      <c r="J55" s="20">
        <f t="shared" si="1"/>
        <v>10002.975</v>
      </c>
      <c r="K55" s="21">
        <v>92</v>
      </c>
      <c r="L55" s="24">
        <v>22.45</v>
      </c>
      <c r="M55" s="22">
        <v>23</v>
      </c>
      <c r="N55" s="20">
        <v>10250</v>
      </c>
      <c r="O55" s="20">
        <f t="shared" si="2"/>
        <v>10002.975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10250</v>
      </c>
      <c r="E56" s="20">
        <f t="shared" si="0"/>
        <v>10002.975</v>
      </c>
      <c r="F56" s="21">
        <v>61</v>
      </c>
      <c r="G56" s="22">
        <v>15</v>
      </c>
      <c r="H56" s="22">
        <v>15.15</v>
      </c>
      <c r="I56" s="20">
        <v>10250</v>
      </c>
      <c r="J56" s="20">
        <f t="shared" si="1"/>
        <v>10002.975</v>
      </c>
      <c r="K56" s="21">
        <v>93</v>
      </c>
      <c r="L56" s="24">
        <v>23</v>
      </c>
      <c r="M56" s="22">
        <v>23.15</v>
      </c>
      <c r="N56" s="20">
        <v>10250</v>
      </c>
      <c r="O56" s="20">
        <f t="shared" si="2"/>
        <v>10002.975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10250</v>
      </c>
      <c r="E57" s="20">
        <f t="shared" si="0"/>
        <v>10002.975</v>
      </c>
      <c r="F57" s="21">
        <v>62</v>
      </c>
      <c r="G57" s="22">
        <v>15.15</v>
      </c>
      <c r="H57" s="22">
        <v>15.3</v>
      </c>
      <c r="I57" s="20">
        <v>10250</v>
      </c>
      <c r="J57" s="20">
        <f t="shared" si="1"/>
        <v>10002.975</v>
      </c>
      <c r="K57" s="21">
        <v>94</v>
      </c>
      <c r="L57" s="22">
        <v>23.15</v>
      </c>
      <c r="M57" s="22">
        <v>23.3</v>
      </c>
      <c r="N57" s="20">
        <v>10250</v>
      </c>
      <c r="O57" s="20">
        <f t="shared" si="2"/>
        <v>10002.975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10250</v>
      </c>
      <c r="E58" s="20">
        <f t="shared" si="0"/>
        <v>10002.975</v>
      </c>
      <c r="F58" s="21">
        <v>63</v>
      </c>
      <c r="G58" s="22">
        <v>15.3</v>
      </c>
      <c r="H58" s="22">
        <v>15.45</v>
      </c>
      <c r="I58" s="20">
        <v>10250</v>
      </c>
      <c r="J58" s="20">
        <f t="shared" si="1"/>
        <v>10002.975</v>
      </c>
      <c r="K58" s="21">
        <v>95</v>
      </c>
      <c r="L58" s="22">
        <v>23.3</v>
      </c>
      <c r="M58" s="22">
        <v>23.45</v>
      </c>
      <c r="N58" s="20">
        <v>10250</v>
      </c>
      <c r="O58" s="20">
        <f t="shared" si="2"/>
        <v>10002.975</v>
      </c>
      <c r="Q58">
        <f>AVERAGE(N28:N59,I28:I59,D28:D59)/1000</f>
        <v>10.25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10250</v>
      </c>
      <c r="E59" s="20">
        <f t="shared" si="0"/>
        <v>10002.975</v>
      </c>
      <c r="F59" s="21">
        <v>64</v>
      </c>
      <c r="G59" s="22">
        <v>15.45</v>
      </c>
      <c r="H59" s="22">
        <v>16</v>
      </c>
      <c r="I59" s="20">
        <v>10250</v>
      </c>
      <c r="J59" s="20">
        <f t="shared" si="1"/>
        <v>10002.975</v>
      </c>
      <c r="K59" s="26">
        <v>96</v>
      </c>
      <c r="L59" s="22">
        <v>23.45</v>
      </c>
      <c r="M59" s="27">
        <v>24</v>
      </c>
      <c r="N59" s="20">
        <v>10250</v>
      </c>
      <c r="O59" s="20">
        <f t="shared" si="2"/>
        <v>10002.975</v>
      </c>
    </row>
    <row r="60" spans="1:18" ht="12.75" customHeight="1">
      <c r="A60" s="28"/>
      <c r="B60" s="29"/>
      <c r="C60" s="30"/>
      <c r="D60" s="31">
        <f>SUM(D28:D59)</f>
        <v>328000</v>
      </c>
      <c r="E60" s="32">
        <f>SUM(E28:E59)</f>
        <v>320095.19999999995</v>
      </c>
      <c r="F60" s="33"/>
      <c r="G60" s="34"/>
      <c r="H60" s="34"/>
      <c r="I60" s="32">
        <f>SUM(I28:I59)</f>
        <v>328000</v>
      </c>
      <c r="J60" s="31">
        <f>SUM(J28:J59)</f>
        <v>320095.19999999995</v>
      </c>
      <c r="K60" s="33"/>
      <c r="L60" s="34"/>
      <c r="M60" s="34"/>
      <c r="N60" s="31">
        <f>SUM(N28:N59)</f>
        <v>328000</v>
      </c>
      <c r="O60" s="32">
        <f>SUM(O28:O59)</f>
        <v>320095.19999999995</v>
      </c>
      <c r="P60" s="12"/>
      <c r="Q60" s="35"/>
      <c r="R60" s="12"/>
    </row>
    <row r="64" spans="1:18" ht="12.75" customHeight="1">
      <c r="A64" t="s">
        <v>65</v>
      </c>
      <c r="B64">
        <f>SUM(D60,I60,N60)/(4000*1000)</f>
        <v>0.246</v>
      </c>
      <c r="C64">
        <f>ROUNDDOWN(SUM(E60,J60,O60)/(4000*1000),4)</f>
        <v>0.24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98"/>
  <sheetViews>
    <sheetView topLeftCell="A34" workbookViewId="0">
      <selection activeCell="R58" sqref="R58"/>
    </sheetView>
  </sheetViews>
  <sheetFormatPr defaultColWidth="9.140625" defaultRowHeight="12.75" customHeight="1"/>
  <cols>
    <col min="4" max="4" width="11.140625" customWidth="1"/>
    <col min="9" max="9" width="11.28515625" customWidth="1"/>
    <col min="14" max="14" width="11.5703125" customWidth="1"/>
  </cols>
  <sheetData>
    <row r="2" spans="1:15" ht="12.75" customHeight="1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4" spans="1:15" ht="12.75" customHeight="1">
      <c r="A4" s="2" t="s">
        <v>66</v>
      </c>
      <c r="B4" s="2"/>
      <c r="C4" s="2"/>
      <c r="D4" s="2"/>
      <c r="E4" s="2"/>
      <c r="F4" s="2"/>
      <c r="G4" s="2"/>
      <c r="H4" s="2"/>
      <c r="I4" s="2"/>
    </row>
    <row r="5" spans="1:15" ht="12.75" customHeight="1">
      <c r="A5" s="2"/>
    </row>
    <row r="6" spans="1:15" ht="12.75" customHeight="1">
      <c r="A6" s="2" t="s">
        <v>2</v>
      </c>
    </row>
    <row r="7" spans="1:15" ht="12.75" customHeight="1">
      <c r="A7" s="2" t="s">
        <v>3</v>
      </c>
    </row>
    <row r="8" spans="1:15" ht="12.75" customHeight="1">
      <c r="A8" s="2" t="s">
        <v>4</v>
      </c>
      <c r="H8" s="3"/>
    </row>
    <row r="9" spans="1:15" ht="12.75" customHeight="1">
      <c r="A9" s="2" t="s">
        <v>5</v>
      </c>
    </row>
    <row r="10" spans="1:15" ht="12.75" customHeight="1">
      <c r="A10" s="2" t="s">
        <v>6</v>
      </c>
    </row>
    <row r="11" spans="1:15" ht="12.75" customHeight="1">
      <c r="A11" s="2"/>
      <c r="G11" s="4"/>
    </row>
    <row r="12" spans="1:15" ht="12.75" customHeight="1">
      <c r="A12" s="2" t="s">
        <v>67</v>
      </c>
      <c r="N12" s="2" t="s">
        <v>68</v>
      </c>
    </row>
    <row r="13" spans="1:15" ht="12.75" customHeight="1">
      <c r="A13" s="2"/>
    </row>
    <row r="14" spans="1:15" ht="12.75" customHeight="1">
      <c r="A14" s="2" t="s">
        <v>9</v>
      </c>
      <c r="N14" s="5" t="s">
        <v>10</v>
      </c>
      <c r="O14" s="6" t="s">
        <v>11</v>
      </c>
    </row>
    <row r="15" spans="1:15" ht="12.75" customHeight="1">
      <c r="N15" s="5"/>
      <c r="O15" s="6"/>
    </row>
    <row r="16" spans="1:15" ht="12.75" customHeight="1">
      <c r="A16" s="7" t="s">
        <v>12</v>
      </c>
      <c r="N16" s="8"/>
      <c r="O16" s="9"/>
    </row>
    <row r="17" spans="1:15" ht="12.75" customHeight="1">
      <c r="A17" s="7" t="s">
        <v>13</v>
      </c>
      <c r="N17" s="10" t="s">
        <v>14</v>
      </c>
      <c r="O17" s="11" t="s">
        <v>15</v>
      </c>
    </row>
    <row r="18" spans="1:15" ht="12.75" customHeight="1">
      <c r="A18" s="7" t="s">
        <v>16</v>
      </c>
      <c r="N18" s="10"/>
      <c r="O18" s="11"/>
    </row>
    <row r="19" spans="1:15" ht="12.75" customHeight="1">
      <c r="A19" s="7" t="s">
        <v>17</v>
      </c>
      <c r="N19" s="10"/>
      <c r="O19" s="11"/>
    </row>
    <row r="20" spans="1:15" ht="12.75" customHeight="1">
      <c r="A20" s="7" t="s">
        <v>18</v>
      </c>
      <c r="N20" s="10"/>
      <c r="O20" s="11"/>
    </row>
    <row r="21" spans="1:15" ht="12.75" customHeight="1">
      <c r="A21" s="2" t="s">
        <v>19</v>
      </c>
      <c r="C21" s="1" t="s">
        <v>20</v>
      </c>
      <c r="D21" s="1"/>
      <c r="N21" s="12"/>
      <c r="O21" s="12"/>
    </row>
    <row r="23" spans="1:15" ht="12.75" customHeight="1">
      <c r="A23" s="2" t="s">
        <v>21</v>
      </c>
      <c r="E23" s="2" t="s">
        <v>22</v>
      </c>
    </row>
    <row r="24" spans="1:15" ht="12.75" customHeight="1">
      <c r="G24" s="2" t="s">
        <v>23</v>
      </c>
    </row>
    <row r="25" spans="1:15" ht="12.75" customHeight="1">
      <c r="A25" s="13"/>
      <c r="B25" s="14" t="s">
        <v>24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</row>
    <row r="26" spans="1:15" ht="12.75" customHeight="1">
      <c r="A26" s="15" t="s">
        <v>25</v>
      </c>
      <c r="B26" s="16" t="s">
        <v>26</v>
      </c>
      <c r="C26" s="16"/>
      <c r="D26" s="15" t="s">
        <v>27</v>
      </c>
      <c r="E26" s="15" t="s">
        <v>28</v>
      </c>
      <c r="F26" s="15" t="s">
        <v>25</v>
      </c>
      <c r="G26" s="16" t="s">
        <v>26</v>
      </c>
      <c r="H26" s="16"/>
      <c r="I26" s="15" t="s">
        <v>27</v>
      </c>
      <c r="J26" s="15" t="s">
        <v>28</v>
      </c>
      <c r="K26" s="15" t="s">
        <v>25</v>
      </c>
      <c r="L26" s="16" t="s">
        <v>26</v>
      </c>
      <c r="M26" s="16"/>
      <c r="N26" s="15" t="s">
        <v>27</v>
      </c>
      <c r="O26" s="15" t="s">
        <v>28</v>
      </c>
    </row>
    <row r="27" spans="1:15" ht="12.75" customHeight="1">
      <c r="A27" s="15"/>
      <c r="B27" s="16" t="s">
        <v>29</v>
      </c>
      <c r="C27" s="16" t="s">
        <v>2</v>
      </c>
      <c r="D27" s="15"/>
      <c r="E27" s="15"/>
      <c r="F27" s="15"/>
      <c r="G27" s="16" t="s">
        <v>29</v>
      </c>
      <c r="H27" s="16" t="s">
        <v>2</v>
      </c>
      <c r="I27" s="15"/>
      <c r="J27" s="15"/>
      <c r="K27" s="15"/>
      <c r="L27" s="16" t="s">
        <v>29</v>
      </c>
      <c r="M27" s="16" t="s">
        <v>2</v>
      </c>
      <c r="N27" s="15"/>
      <c r="O27" s="15"/>
    </row>
    <row r="28" spans="1:15" ht="12.75" customHeight="1">
      <c r="A28" s="17">
        <v>1</v>
      </c>
      <c r="B28" s="18">
        <v>0</v>
      </c>
      <c r="C28" s="19">
        <v>0.15</v>
      </c>
      <c r="D28" s="20">
        <v>10250</v>
      </c>
      <c r="E28" s="20">
        <f t="shared" ref="E28:E59" si="0">D28*(100-2.41)/100</f>
        <v>10002.975</v>
      </c>
      <c r="F28" s="21">
        <v>33</v>
      </c>
      <c r="G28" s="22">
        <v>8</v>
      </c>
      <c r="H28" s="22">
        <v>8.15</v>
      </c>
      <c r="I28" s="20">
        <v>10250</v>
      </c>
      <c r="J28" s="20">
        <f t="shared" ref="J28:J59" si="1">I28*(100-2.41)/100</f>
        <v>10002.975</v>
      </c>
      <c r="K28" s="21">
        <v>65</v>
      </c>
      <c r="L28" s="22">
        <v>16</v>
      </c>
      <c r="M28" s="22">
        <v>16.149999999999999</v>
      </c>
      <c r="N28" s="20">
        <v>10250</v>
      </c>
      <c r="O28" s="20">
        <f t="shared" ref="O28:O59" si="2">N28*(100-2.41)/100</f>
        <v>10002.975</v>
      </c>
    </row>
    <row r="29" spans="1:15" ht="12.75" customHeight="1">
      <c r="A29" s="17">
        <v>2</v>
      </c>
      <c r="B29" s="17">
        <v>0.15</v>
      </c>
      <c r="C29" s="23">
        <v>0.3</v>
      </c>
      <c r="D29" s="20">
        <v>10250</v>
      </c>
      <c r="E29" s="20">
        <f t="shared" si="0"/>
        <v>10002.975</v>
      </c>
      <c r="F29" s="21">
        <v>34</v>
      </c>
      <c r="G29" s="22">
        <v>8.15</v>
      </c>
      <c r="H29" s="22">
        <v>8.3000000000000007</v>
      </c>
      <c r="I29" s="20">
        <v>10250</v>
      </c>
      <c r="J29" s="20">
        <f t="shared" si="1"/>
        <v>10002.975</v>
      </c>
      <c r="K29" s="21">
        <v>66</v>
      </c>
      <c r="L29" s="22">
        <v>16.149999999999999</v>
      </c>
      <c r="M29" s="22">
        <v>16.3</v>
      </c>
      <c r="N29" s="20">
        <v>10250</v>
      </c>
      <c r="O29" s="20">
        <f t="shared" si="2"/>
        <v>10002.975</v>
      </c>
    </row>
    <row r="30" spans="1:15" ht="12.75" customHeight="1">
      <c r="A30" s="17">
        <v>3</v>
      </c>
      <c r="B30" s="23">
        <v>0.3</v>
      </c>
      <c r="C30" s="19">
        <v>0.45</v>
      </c>
      <c r="D30" s="20">
        <v>10250</v>
      </c>
      <c r="E30" s="20">
        <f t="shared" si="0"/>
        <v>10002.975</v>
      </c>
      <c r="F30" s="21">
        <v>35</v>
      </c>
      <c r="G30" s="22">
        <v>8.3000000000000007</v>
      </c>
      <c r="H30" s="22">
        <v>8.4499999999999993</v>
      </c>
      <c r="I30" s="20">
        <v>10250</v>
      </c>
      <c r="J30" s="20">
        <f t="shared" si="1"/>
        <v>10002.975</v>
      </c>
      <c r="K30" s="21">
        <v>67</v>
      </c>
      <c r="L30" s="22">
        <v>16.3</v>
      </c>
      <c r="M30" s="22">
        <v>16.45</v>
      </c>
      <c r="N30" s="20">
        <v>10250</v>
      </c>
      <c r="O30" s="20">
        <f t="shared" si="2"/>
        <v>10002.975</v>
      </c>
    </row>
    <row r="31" spans="1:15" ht="12.75" customHeight="1">
      <c r="A31" s="17">
        <v>4</v>
      </c>
      <c r="B31" s="17">
        <v>0.45</v>
      </c>
      <c r="C31" s="22">
        <v>1</v>
      </c>
      <c r="D31" s="20">
        <v>10250</v>
      </c>
      <c r="E31" s="20">
        <f t="shared" si="0"/>
        <v>10002.975</v>
      </c>
      <c r="F31" s="21">
        <v>36</v>
      </c>
      <c r="G31" s="22">
        <v>8.4499999999999993</v>
      </c>
      <c r="H31" s="22">
        <v>9</v>
      </c>
      <c r="I31" s="20">
        <v>10250</v>
      </c>
      <c r="J31" s="20">
        <f t="shared" si="1"/>
        <v>10002.975</v>
      </c>
      <c r="K31" s="21">
        <v>68</v>
      </c>
      <c r="L31" s="22">
        <v>16.45</v>
      </c>
      <c r="M31" s="22">
        <v>17</v>
      </c>
      <c r="N31" s="20">
        <v>10250</v>
      </c>
      <c r="O31" s="20">
        <f t="shared" si="2"/>
        <v>10002.975</v>
      </c>
    </row>
    <row r="32" spans="1:15" ht="12.75" customHeight="1">
      <c r="A32" s="17">
        <v>5</v>
      </c>
      <c r="B32" s="22">
        <v>1</v>
      </c>
      <c r="C32" s="19">
        <v>1.1499999999999999</v>
      </c>
      <c r="D32" s="20">
        <v>10250</v>
      </c>
      <c r="E32" s="20">
        <f t="shared" si="0"/>
        <v>10002.975</v>
      </c>
      <c r="F32" s="21">
        <v>37</v>
      </c>
      <c r="G32" s="22">
        <v>9</v>
      </c>
      <c r="H32" s="22">
        <v>9.15</v>
      </c>
      <c r="I32" s="20">
        <v>10250</v>
      </c>
      <c r="J32" s="20">
        <f t="shared" si="1"/>
        <v>10002.975</v>
      </c>
      <c r="K32" s="21">
        <v>69</v>
      </c>
      <c r="L32" s="22">
        <v>17</v>
      </c>
      <c r="M32" s="22">
        <v>17.149999999999999</v>
      </c>
      <c r="N32" s="20">
        <v>10250</v>
      </c>
      <c r="O32" s="20">
        <f t="shared" si="2"/>
        <v>10002.975</v>
      </c>
    </row>
    <row r="33" spans="1:15" ht="12.75" customHeight="1">
      <c r="A33" s="17">
        <v>6</v>
      </c>
      <c r="B33" s="19">
        <v>1.1499999999999999</v>
      </c>
      <c r="C33" s="22">
        <v>1.3</v>
      </c>
      <c r="D33" s="20">
        <v>10250</v>
      </c>
      <c r="E33" s="20">
        <f t="shared" si="0"/>
        <v>10002.975</v>
      </c>
      <c r="F33" s="21">
        <v>38</v>
      </c>
      <c r="G33" s="22">
        <v>9.15</v>
      </c>
      <c r="H33" s="22">
        <v>9.3000000000000007</v>
      </c>
      <c r="I33" s="20">
        <v>10250</v>
      </c>
      <c r="J33" s="20">
        <f t="shared" si="1"/>
        <v>10002.975</v>
      </c>
      <c r="K33" s="21">
        <v>70</v>
      </c>
      <c r="L33" s="22">
        <v>17.149999999999999</v>
      </c>
      <c r="M33" s="22">
        <v>17.3</v>
      </c>
      <c r="N33" s="20">
        <v>10250</v>
      </c>
      <c r="O33" s="20">
        <f t="shared" si="2"/>
        <v>10002.975</v>
      </c>
    </row>
    <row r="34" spans="1:15" ht="12.75" customHeight="1">
      <c r="A34" s="17">
        <v>7</v>
      </c>
      <c r="B34" s="23">
        <v>1.3</v>
      </c>
      <c r="C34" s="19">
        <v>1.45</v>
      </c>
      <c r="D34" s="20">
        <v>10250</v>
      </c>
      <c r="E34" s="20">
        <f t="shared" si="0"/>
        <v>10002.975</v>
      </c>
      <c r="F34" s="21">
        <v>39</v>
      </c>
      <c r="G34" s="22">
        <v>9.3000000000000007</v>
      </c>
      <c r="H34" s="22">
        <v>9.4499999999999993</v>
      </c>
      <c r="I34" s="20">
        <v>10250</v>
      </c>
      <c r="J34" s="20">
        <f t="shared" si="1"/>
        <v>10002.975</v>
      </c>
      <c r="K34" s="21">
        <v>71</v>
      </c>
      <c r="L34" s="22">
        <v>17.3</v>
      </c>
      <c r="M34" s="22">
        <v>17.45</v>
      </c>
      <c r="N34" s="20">
        <v>10250</v>
      </c>
      <c r="O34" s="20">
        <f t="shared" si="2"/>
        <v>10002.975</v>
      </c>
    </row>
    <row r="35" spans="1:15" ht="12.75" customHeight="1">
      <c r="A35" s="17">
        <v>8</v>
      </c>
      <c r="B35" s="17">
        <v>1.45</v>
      </c>
      <c r="C35" s="22">
        <v>2</v>
      </c>
      <c r="D35" s="20">
        <v>10250</v>
      </c>
      <c r="E35" s="20">
        <f t="shared" si="0"/>
        <v>10002.975</v>
      </c>
      <c r="F35" s="21">
        <v>40</v>
      </c>
      <c r="G35" s="22">
        <v>9.4499999999999993</v>
      </c>
      <c r="H35" s="22">
        <v>10</v>
      </c>
      <c r="I35" s="20">
        <v>10250</v>
      </c>
      <c r="J35" s="20">
        <f t="shared" si="1"/>
        <v>10002.975</v>
      </c>
      <c r="K35" s="21">
        <v>72</v>
      </c>
      <c r="L35" s="24">
        <v>17.45</v>
      </c>
      <c r="M35" s="22">
        <v>18</v>
      </c>
      <c r="N35" s="20">
        <v>10250</v>
      </c>
      <c r="O35" s="20">
        <f t="shared" si="2"/>
        <v>10002.975</v>
      </c>
    </row>
    <row r="36" spans="1:15" ht="12.75" customHeight="1">
      <c r="A36" s="17">
        <v>9</v>
      </c>
      <c r="B36" s="23">
        <v>2</v>
      </c>
      <c r="C36" s="19">
        <v>2.15</v>
      </c>
      <c r="D36" s="20">
        <v>10250</v>
      </c>
      <c r="E36" s="20">
        <f t="shared" si="0"/>
        <v>10002.975</v>
      </c>
      <c r="F36" s="21">
        <v>41</v>
      </c>
      <c r="G36" s="22">
        <v>10</v>
      </c>
      <c r="H36" s="24">
        <v>10.15</v>
      </c>
      <c r="I36" s="20">
        <v>10250</v>
      </c>
      <c r="J36" s="20">
        <f t="shared" si="1"/>
        <v>10002.975</v>
      </c>
      <c r="K36" s="21">
        <v>73</v>
      </c>
      <c r="L36" s="24">
        <v>18</v>
      </c>
      <c r="M36" s="22">
        <v>18.149999999999999</v>
      </c>
      <c r="N36" s="20">
        <v>10250</v>
      </c>
      <c r="O36" s="20">
        <f t="shared" si="2"/>
        <v>10002.975</v>
      </c>
    </row>
    <row r="37" spans="1:15" ht="12.75" customHeight="1">
      <c r="A37" s="17">
        <v>10</v>
      </c>
      <c r="B37" s="17">
        <v>2.15</v>
      </c>
      <c r="C37" s="22">
        <v>2.2999999999999998</v>
      </c>
      <c r="D37" s="20">
        <v>10250</v>
      </c>
      <c r="E37" s="20">
        <f t="shared" si="0"/>
        <v>10002.975</v>
      </c>
      <c r="F37" s="21">
        <v>42</v>
      </c>
      <c r="G37" s="22">
        <v>10.15</v>
      </c>
      <c r="H37" s="24">
        <v>10.3</v>
      </c>
      <c r="I37" s="20">
        <v>10250</v>
      </c>
      <c r="J37" s="20">
        <f t="shared" si="1"/>
        <v>10002.975</v>
      </c>
      <c r="K37" s="21">
        <v>74</v>
      </c>
      <c r="L37" s="24">
        <v>18.149999999999999</v>
      </c>
      <c r="M37" s="22">
        <v>18.3</v>
      </c>
      <c r="N37" s="20">
        <v>10250</v>
      </c>
      <c r="O37" s="20">
        <f t="shared" si="2"/>
        <v>10002.975</v>
      </c>
    </row>
    <row r="38" spans="1:15" ht="12.75" customHeight="1">
      <c r="A38" s="17">
        <v>11</v>
      </c>
      <c r="B38" s="23">
        <v>2.2999999999999998</v>
      </c>
      <c r="C38" s="19">
        <v>2.4500000000000002</v>
      </c>
      <c r="D38" s="20">
        <v>10250</v>
      </c>
      <c r="E38" s="20">
        <f t="shared" si="0"/>
        <v>10002.975</v>
      </c>
      <c r="F38" s="21">
        <v>43</v>
      </c>
      <c r="G38" s="22">
        <v>10.3</v>
      </c>
      <c r="H38" s="24">
        <v>10.45</v>
      </c>
      <c r="I38" s="20">
        <v>10250</v>
      </c>
      <c r="J38" s="20">
        <f t="shared" si="1"/>
        <v>10002.975</v>
      </c>
      <c r="K38" s="21">
        <v>75</v>
      </c>
      <c r="L38" s="24">
        <v>18.3</v>
      </c>
      <c r="M38" s="22">
        <v>18.45</v>
      </c>
      <c r="N38" s="20">
        <v>10250</v>
      </c>
      <c r="O38" s="20">
        <f t="shared" si="2"/>
        <v>10002.975</v>
      </c>
    </row>
    <row r="39" spans="1:15" ht="12.75" customHeight="1">
      <c r="A39" s="17">
        <v>12</v>
      </c>
      <c r="B39" s="17">
        <v>2.4500000000000002</v>
      </c>
      <c r="C39" s="22">
        <v>3</v>
      </c>
      <c r="D39" s="20">
        <v>10250</v>
      </c>
      <c r="E39" s="20">
        <f t="shared" si="0"/>
        <v>10002.975</v>
      </c>
      <c r="F39" s="21">
        <v>44</v>
      </c>
      <c r="G39" s="22">
        <v>10.45</v>
      </c>
      <c r="H39" s="24">
        <v>11</v>
      </c>
      <c r="I39" s="20">
        <v>10250</v>
      </c>
      <c r="J39" s="20">
        <f t="shared" si="1"/>
        <v>10002.975</v>
      </c>
      <c r="K39" s="21">
        <v>76</v>
      </c>
      <c r="L39" s="24">
        <v>18.45</v>
      </c>
      <c r="M39" s="22">
        <v>19</v>
      </c>
      <c r="N39" s="20">
        <v>10250</v>
      </c>
      <c r="O39" s="20">
        <f t="shared" si="2"/>
        <v>10002.975</v>
      </c>
    </row>
    <row r="40" spans="1:15" ht="12.75" customHeight="1">
      <c r="A40" s="17">
        <v>13</v>
      </c>
      <c r="B40" s="23">
        <v>3</v>
      </c>
      <c r="C40" s="25">
        <v>3.15</v>
      </c>
      <c r="D40" s="20">
        <v>10250</v>
      </c>
      <c r="E40" s="20">
        <f t="shared" si="0"/>
        <v>10002.975</v>
      </c>
      <c r="F40" s="21">
        <v>45</v>
      </c>
      <c r="G40" s="22">
        <v>11</v>
      </c>
      <c r="H40" s="24">
        <v>11.15</v>
      </c>
      <c r="I40" s="20">
        <v>10250</v>
      </c>
      <c r="J40" s="20">
        <f t="shared" si="1"/>
        <v>10002.975</v>
      </c>
      <c r="K40" s="21">
        <v>77</v>
      </c>
      <c r="L40" s="24">
        <v>19</v>
      </c>
      <c r="M40" s="22">
        <v>19.149999999999999</v>
      </c>
      <c r="N40" s="20">
        <v>10250</v>
      </c>
      <c r="O40" s="20">
        <f t="shared" si="2"/>
        <v>10002.975</v>
      </c>
    </row>
    <row r="41" spans="1:15" ht="12.75" customHeight="1">
      <c r="A41" s="17">
        <v>14</v>
      </c>
      <c r="B41" s="17">
        <v>3.15</v>
      </c>
      <c r="C41" s="24">
        <v>3.3</v>
      </c>
      <c r="D41" s="20">
        <v>10250</v>
      </c>
      <c r="E41" s="20">
        <f t="shared" si="0"/>
        <v>10002.975</v>
      </c>
      <c r="F41" s="21">
        <v>46</v>
      </c>
      <c r="G41" s="22">
        <v>11.15</v>
      </c>
      <c r="H41" s="24">
        <v>11.3</v>
      </c>
      <c r="I41" s="20">
        <v>10250</v>
      </c>
      <c r="J41" s="20">
        <f t="shared" si="1"/>
        <v>10002.975</v>
      </c>
      <c r="K41" s="21">
        <v>78</v>
      </c>
      <c r="L41" s="24">
        <v>19.149999999999999</v>
      </c>
      <c r="M41" s="22">
        <v>19.3</v>
      </c>
      <c r="N41" s="20">
        <v>10250</v>
      </c>
      <c r="O41" s="20">
        <f t="shared" si="2"/>
        <v>10002.975</v>
      </c>
    </row>
    <row r="42" spans="1:15" ht="12.75" customHeight="1">
      <c r="A42" s="17">
        <v>15</v>
      </c>
      <c r="B42" s="23">
        <v>3.3</v>
      </c>
      <c r="C42" s="25">
        <v>3.45</v>
      </c>
      <c r="D42" s="20">
        <v>10250</v>
      </c>
      <c r="E42" s="20">
        <f t="shared" si="0"/>
        <v>10002.975</v>
      </c>
      <c r="F42" s="21">
        <v>47</v>
      </c>
      <c r="G42" s="22">
        <v>11.3</v>
      </c>
      <c r="H42" s="24">
        <v>11.45</v>
      </c>
      <c r="I42" s="20">
        <v>10250</v>
      </c>
      <c r="J42" s="20">
        <f t="shared" si="1"/>
        <v>10002.975</v>
      </c>
      <c r="K42" s="21">
        <v>79</v>
      </c>
      <c r="L42" s="24">
        <v>19.3</v>
      </c>
      <c r="M42" s="22">
        <v>19.45</v>
      </c>
      <c r="N42" s="20">
        <v>10250</v>
      </c>
      <c r="O42" s="20">
        <f t="shared" si="2"/>
        <v>10002.975</v>
      </c>
    </row>
    <row r="43" spans="1:15" ht="12.75" customHeight="1">
      <c r="A43" s="17">
        <v>16</v>
      </c>
      <c r="B43" s="17">
        <v>3.45</v>
      </c>
      <c r="C43" s="24">
        <v>4</v>
      </c>
      <c r="D43" s="20">
        <v>10250</v>
      </c>
      <c r="E43" s="20">
        <f t="shared" si="0"/>
        <v>10002.975</v>
      </c>
      <c r="F43" s="21">
        <v>48</v>
      </c>
      <c r="G43" s="22">
        <v>11.45</v>
      </c>
      <c r="H43" s="24">
        <v>12</v>
      </c>
      <c r="I43" s="20">
        <v>10250</v>
      </c>
      <c r="J43" s="20">
        <f t="shared" si="1"/>
        <v>10002.975</v>
      </c>
      <c r="K43" s="21">
        <v>80</v>
      </c>
      <c r="L43" s="24">
        <v>19.45</v>
      </c>
      <c r="M43" s="22">
        <v>20</v>
      </c>
      <c r="N43" s="20">
        <v>10250</v>
      </c>
      <c r="O43" s="20">
        <f t="shared" si="2"/>
        <v>10002.975</v>
      </c>
    </row>
    <row r="44" spans="1:15" ht="12.75" customHeight="1">
      <c r="A44" s="17">
        <v>17</v>
      </c>
      <c r="B44" s="23">
        <v>4</v>
      </c>
      <c r="C44" s="25">
        <v>4.1500000000000004</v>
      </c>
      <c r="D44" s="20">
        <v>10250</v>
      </c>
      <c r="E44" s="20">
        <f t="shared" si="0"/>
        <v>10002.975</v>
      </c>
      <c r="F44" s="21">
        <v>49</v>
      </c>
      <c r="G44" s="22">
        <v>12</v>
      </c>
      <c r="H44" s="24">
        <v>12.15</v>
      </c>
      <c r="I44" s="20">
        <v>10250</v>
      </c>
      <c r="J44" s="20">
        <f t="shared" si="1"/>
        <v>10002.975</v>
      </c>
      <c r="K44" s="21">
        <v>81</v>
      </c>
      <c r="L44" s="24">
        <v>20</v>
      </c>
      <c r="M44" s="22">
        <v>20.149999999999999</v>
      </c>
      <c r="N44" s="20">
        <v>10250</v>
      </c>
      <c r="O44" s="20">
        <f t="shared" si="2"/>
        <v>10002.975</v>
      </c>
    </row>
    <row r="45" spans="1:15" ht="12.75" customHeight="1">
      <c r="A45" s="17">
        <v>18</v>
      </c>
      <c r="B45" s="17">
        <v>4.1500000000000004</v>
      </c>
      <c r="C45" s="24">
        <v>4.3</v>
      </c>
      <c r="D45" s="20">
        <v>10250</v>
      </c>
      <c r="E45" s="20">
        <f t="shared" si="0"/>
        <v>10002.975</v>
      </c>
      <c r="F45" s="21">
        <v>50</v>
      </c>
      <c r="G45" s="22">
        <v>12.15</v>
      </c>
      <c r="H45" s="24">
        <v>12.3</v>
      </c>
      <c r="I45" s="20">
        <v>10250</v>
      </c>
      <c r="J45" s="20">
        <f t="shared" si="1"/>
        <v>10002.975</v>
      </c>
      <c r="K45" s="21">
        <v>82</v>
      </c>
      <c r="L45" s="24">
        <v>20.149999999999999</v>
      </c>
      <c r="M45" s="22">
        <v>20.3</v>
      </c>
      <c r="N45" s="20">
        <v>10250</v>
      </c>
      <c r="O45" s="20">
        <f t="shared" si="2"/>
        <v>10002.975</v>
      </c>
    </row>
    <row r="46" spans="1:15" ht="12.75" customHeight="1">
      <c r="A46" s="17">
        <v>19</v>
      </c>
      <c r="B46" s="23">
        <v>4.3</v>
      </c>
      <c r="C46" s="25">
        <v>4.45</v>
      </c>
      <c r="D46" s="20">
        <v>10250</v>
      </c>
      <c r="E46" s="20">
        <f t="shared" si="0"/>
        <v>10002.975</v>
      </c>
      <c r="F46" s="21">
        <v>51</v>
      </c>
      <c r="G46" s="22">
        <v>12.3</v>
      </c>
      <c r="H46" s="24">
        <v>12.45</v>
      </c>
      <c r="I46" s="20">
        <v>10250</v>
      </c>
      <c r="J46" s="20">
        <f t="shared" si="1"/>
        <v>10002.975</v>
      </c>
      <c r="K46" s="21">
        <v>83</v>
      </c>
      <c r="L46" s="24">
        <v>20.3</v>
      </c>
      <c r="M46" s="22">
        <v>20.45</v>
      </c>
      <c r="N46" s="20">
        <v>10250</v>
      </c>
      <c r="O46" s="20">
        <f t="shared" si="2"/>
        <v>10002.975</v>
      </c>
    </row>
    <row r="47" spans="1:15" ht="12.75" customHeight="1">
      <c r="A47" s="17">
        <v>20</v>
      </c>
      <c r="B47" s="17">
        <v>4.45</v>
      </c>
      <c r="C47" s="24">
        <v>5</v>
      </c>
      <c r="D47" s="20">
        <v>10250</v>
      </c>
      <c r="E47" s="20">
        <f t="shared" si="0"/>
        <v>10002.975</v>
      </c>
      <c r="F47" s="21">
        <v>52</v>
      </c>
      <c r="G47" s="22">
        <v>12.45</v>
      </c>
      <c r="H47" s="24">
        <v>13</v>
      </c>
      <c r="I47" s="20">
        <v>10250</v>
      </c>
      <c r="J47" s="20">
        <f t="shared" si="1"/>
        <v>10002.975</v>
      </c>
      <c r="K47" s="21">
        <v>84</v>
      </c>
      <c r="L47" s="24">
        <v>20.45</v>
      </c>
      <c r="M47" s="22">
        <v>21</v>
      </c>
      <c r="N47" s="20">
        <v>10250</v>
      </c>
      <c r="O47" s="20">
        <f t="shared" si="2"/>
        <v>10002.975</v>
      </c>
    </row>
    <row r="48" spans="1:15" ht="12.75" customHeight="1">
      <c r="A48" s="17">
        <v>21</v>
      </c>
      <c r="B48" s="22">
        <v>5</v>
      </c>
      <c r="C48" s="25">
        <v>5.15</v>
      </c>
      <c r="D48" s="20">
        <v>10250</v>
      </c>
      <c r="E48" s="20">
        <f t="shared" si="0"/>
        <v>10002.975</v>
      </c>
      <c r="F48" s="21">
        <v>53</v>
      </c>
      <c r="G48" s="22">
        <v>13</v>
      </c>
      <c r="H48" s="24">
        <v>13.15</v>
      </c>
      <c r="I48" s="20">
        <v>10250</v>
      </c>
      <c r="J48" s="20">
        <f t="shared" si="1"/>
        <v>10002.975</v>
      </c>
      <c r="K48" s="21">
        <v>85</v>
      </c>
      <c r="L48" s="24">
        <v>21</v>
      </c>
      <c r="M48" s="22">
        <v>21.15</v>
      </c>
      <c r="N48" s="20">
        <v>10250</v>
      </c>
      <c r="O48" s="20">
        <f t="shared" si="2"/>
        <v>10002.975</v>
      </c>
    </row>
    <row r="49" spans="1:18" ht="12.75" customHeight="1">
      <c r="A49" s="17">
        <v>22</v>
      </c>
      <c r="B49" s="19">
        <v>5.15</v>
      </c>
      <c r="C49" s="24">
        <v>5.3</v>
      </c>
      <c r="D49" s="20">
        <v>10250</v>
      </c>
      <c r="E49" s="20">
        <f t="shared" si="0"/>
        <v>10002.975</v>
      </c>
      <c r="F49" s="21">
        <v>54</v>
      </c>
      <c r="G49" s="22">
        <v>13.15</v>
      </c>
      <c r="H49" s="24">
        <v>13.3</v>
      </c>
      <c r="I49" s="20">
        <v>10250</v>
      </c>
      <c r="J49" s="20">
        <f t="shared" si="1"/>
        <v>10002.975</v>
      </c>
      <c r="K49" s="21">
        <v>86</v>
      </c>
      <c r="L49" s="24">
        <v>21.15</v>
      </c>
      <c r="M49" s="22">
        <v>21.3</v>
      </c>
      <c r="N49" s="20">
        <v>10250</v>
      </c>
      <c r="O49" s="20">
        <f t="shared" si="2"/>
        <v>10002.975</v>
      </c>
    </row>
    <row r="50" spans="1:18" ht="12.75" customHeight="1">
      <c r="A50" s="17">
        <v>23</v>
      </c>
      <c r="B50" s="22">
        <v>5.3</v>
      </c>
      <c r="C50" s="25">
        <v>5.45</v>
      </c>
      <c r="D50" s="20">
        <v>10250</v>
      </c>
      <c r="E50" s="20">
        <f t="shared" si="0"/>
        <v>10002.975</v>
      </c>
      <c r="F50" s="21">
        <v>55</v>
      </c>
      <c r="G50" s="22">
        <v>13.3</v>
      </c>
      <c r="H50" s="24">
        <v>13.45</v>
      </c>
      <c r="I50" s="20">
        <v>10250</v>
      </c>
      <c r="J50" s="20">
        <f t="shared" si="1"/>
        <v>10002.975</v>
      </c>
      <c r="K50" s="21">
        <v>87</v>
      </c>
      <c r="L50" s="24">
        <v>21.3</v>
      </c>
      <c r="M50" s="22">
        <v>21.45</v>
      </c>
      <c r="N50" s="20">
        <v>10250</v>
      </c>
      <c r="O50" s="20">
        <f t="shared" si="2"/>
        <v>10002.975</v>
      </c>
    </row>
    <row r="51" spans="1:18" ht="12.75" customHeight="1">
      <c r="A51" s="17">
        <v>24</v>
      </c>
      <c r="B51" s="19">
        <v>5.45</v>
      </c>
      <c r="C51" s="24">
        <v>6</v>
      </c>
      <c r="D51" s="20">
        <v>10250</v>
      </c>
      <c r="E51" s="20">
        <f t="shared" si="0"/>
        <v>10002.975</v>
      </c>
      <c r="F51" s="21">
        <v>56</v>
      </c>
      <c r="G51" s="22">
        <v>13.45</v>
      </c>
      <c r="H51" s="24">
        <v>14</v>
      </c>
      <c r="I51" s="20">
        <v>10250</v>
      </c>
      <c r="J51" s="20">
        <f t="shared" si="1"/>
        <v>10002.975</v>
      </c>
      <c r="K51" s="21">
        <v>88</v>
      </c>
      <c r="L51" s="24">
        <v>21.45</v>
      </c>
      <c r="M51" s="22">
        <v>22</v>
      </c>
      <c r="N51" s="20">
        <v>10250</v>
      </c>
      <c r="O51" s="20">
        <f t="shared" si="2"/>
        <v>10002.975</v>
      </c>
    </row>
    <row r="52" spans="1:18" ht="12.75" customHeight="1">
      <c r="A52" s="17">
        <v>25</v>
      </c>
      <c r="B52" s="22">
        <v>6</v>
      </c>
      <c r="C52" s="25">
        <v>6.15</v>
      </c>
      <c r="D52" s="20">
        <v>10250</v>
      </c>
      <c r="E52" s="20">
        <f t="shared" si="0"/>
        <v>10002.975</v>
      </c>
      <c r="F52" s="21">
        <v>57</v>
      </c>
      <c r="G52" s="22">
        <v>14</v>
      </c>
      <c r="H52" s="24">
        <v>14.15</v>
      </c>
      <c r="I52" s="20">
        <v>10250</v>
      </c>
      <c r="J52" s="20">
        <f t="shared" si="1"/>
        <v>10002.975</v>
      </c>
      <c r="K52" s="21">
        <v>89</v>
      </c>
      <c r="L52" s="24">
        <v>22</v>
      </c>
      <c r="M52" s="22">
        <v>22.15</v>
      </c>
      <c r="N52" s="20">
        <v>10250</v>
      </c>
      <c r="O52" s="20">
        <f t="shared" si="2"/>
        <v>10002.975</v>
      </c>
    </row>
    <row r="53" spans="1:18" ht="12.75" customHeight="1">
      <c r="A53" s="17">
        <v>26</v>
      </c>
      <c r="B53" s="19">
        <v>6.15</v>
      </c>
      <c r="C53" s="24">
        <v>6.3</v>
      </c>
      <c r="D53" s="20">
        <v>10250</v>
      </c>
      <c r="E53" s="20">
        <f t="shared" si="0"/>
        <v>10002.975</v>
      </c>
      <c r="F53" s="21">
        <v>58</v>
      </c>
      <c r="G53" s="22">
        <v>14.15</v>
      </c>
      <c r="H53" s="24">
        <v>14.3</v>
      </c>
      <c r="I53" s="20">
        <v>10250</v>
      </c>
      <c r="J53" s="20">
        <f t="shared" si="1"/>
        <v>10002.975</v>
      </c>
      <c r="K53" s="21">
        <v>90</v>
      </c>
      <c r="L53" s="24">
        <v>22.15</v>
      </c>
      <c r="M53" s="22">
        <v>22.3</v>
      </c>
      <c r="N53" s="20">
        <v>10250</v>
      </c>
      <c r="O53" s="20">
        <f t="shared" si="2"/>
        <v>10002.975</v>
      </c>
    </row>
    <row r="54" spans="1:18" ht="12.75" customHeight="1">
      <c r="A54" s="17">
        <v>27</v>
      </c>
      <c r="B54" s="22">
        <v>6.3</v>
      </c>
      <c r="C54" s="25">
        <v>6.45</v>
      </c>
      <c r="D54" s="20">
        <v>10250</v>
      </c>
      <c r="E54" s="20">
        <f t="shared" si="0"/>
        <v>10002.975</v>
      </c>
      <c r="F54" s="21">
        <v>59</v>
      </c>
      <c r="G54" s="22">
        <v>14.3</v>
      </c>
      <c r="H54" s="24">
        <v>14.45</v>
      </c>
      <c r="I54" s="20">
        <v>10250</v>
      </c>
      <c r="J54" s="20">
        <f t="shared" si="1"/>
        <v>10002.975</v>
      </c>
      <c r="K54" s="21">
        <v>91</v>
      </c>
      <c r="L54" s="24">
        <v>22.3</v>
      </c>
      <c r="M54" s="22">
        <v>22.45</v>
      </c>
      <c r="N54" s="20">
        <v>10250</v>
      </c>
      <c r="O54" s="20">
        <f t="shared" si="2"/>
        <v>10002.975</v>
      </c>
    </row>
    <row r="55" spans="1:18" ht="12.75" customHeight="1">
      <c r="A55" s="17">
        <v>28</v>
      </c>
      <c r="B55" s="19">
        <v>6.45</v>
      </c>
      <c r="C55" s="24">
        <v>7</v>
      </c>
      <c r="D55" s="20">
        <v>10250</v>
      </c>
      <c r="E55" s="20">
        <f t="shared" si="0"/>
        <v>10002.975</v>
      </c>
      <c r="F55" s="21">
        <v>60</v>
      </c>
      <c r="G55" s="22">
        <v>14.45</v>
      </c>
      <c r="H55" s="22">
        <v>15</v>
      </c>
      <c r="I55" s="20">
        <v>10250</v>
      </c>
      <c r="J55" s="20">
        <f t="shared" si="1"/>
        <v>10002.975</v>
      </c>
      <c r="K55" s="21">
        <v>92</v>
      </c>
      <c r="L55" s="24">
        <v>22.45</v>
      </c>
      <c r="M55" s="22">
        <v>23</v>
      </c>
      <c r="N55" s="20">
        <v>10250</v>
      </c>
      <c r="O55" s="20">
        <f t="shared" si="2"/>
        <v>10002.975</v>
      </c>
    </row>
    <row r="56" spans="1:18" ht="12.75" customHeight="1">
      <c r="A56" s="17">
        <v>29</v>
      </c>
      <c r="B56" s="22">
        <v>7</v>
      </c>
      <c r="C56" s="25">
        <v>7.15</v>
      </c>
      <c r="D56" s="20">
        <v>10250</v>
      </c>
      <c r="E56" s="20">
        <f t="shared" si="0"/>
        <v>10002.975</v>
      </c>
      <c r="F56" s="21">
        <v>61</v>
      </c>
      <c r="G56" s="22">
        <v>15</v>
      </c>
      <c r="H56" s="22">
        <v>15.15</v>
      </c>
      <c r="I56" s="20">
        <v>10250</v>
      </c>
      <c r="J56" s="20">
        <f t="shared" si="1"/>
        <v>10002.975</v>
      </c>
      <c r="K56" s="21">
        <v>93</v>
      </c>
      <c r="L56" s="24">
        <v>23</v>
      </c>
      <c r="M56" s="22">
        <v>23.15</v>
      </c>
      <c r="N56" s="20">
        <v>10250</v>
      </c>
      <c r="O56" s="20">
        <f t="shared" si="2"/>
        <v>10002.975</v>
      </c>
    </row>
    <row r="57" spans="1:18" ht="12.75" customHeight="1">
      <c r="A57" s="17">
        <v>30</v>
      </c>
      <c r="B57" s="19">
        <v>7.15</v>
      </c>
      <c r="C57" s="24">
        <v>7.3</v>
      </c>
      <c r="D57" s="20">
        <v>10250</v>
      </c>
      <c r="E57" s="20">
        <f t="shared" si="0"/>
        <v>10002.975</v>
      </c>
      <c r="F57" s="21">
        <v>62</v>
      </c>
      <c r="G57" s="22">
        <v>15.15</v>
      </c>
      <c r="H57" s="22">
        <v>15.3</v>
      </c>
      <c r="I57" s="20">
        <v>10250</v>
      </c>
      <c r="J57" s="20">
        <f t="shared" si="1"/>
        <v>10002.975</v>
      </c>
      <c r="K57" s="21">
        <v>94</v>
      </c>
      <c r="L57" s="22">
        <v>23.15</v>
      </c>
      <c r="M57" s="22">
        <v>23.3</v>
      </c>
      <c r="N57" s="20">
        <v>10250</v>
      </c>
      <c r="O57" s="20">
        <f t="shared" si="2"/>
        <v>10002.975</v>
      </c>
    </row>
    <row r="58" spans="1:18" ht="12.75" customHeight="1">
      <c r="A58" s="17">
        <v>31</v>
      </c>
      <c r="B58" s="22">
        <v>7.3</v>
      </c>
      <c r="C58" s="25">
        <v>7.45</v>
      </c>
      <c r="D58" s="20">
        <v>10250</v>
      </c>
      <c r="E58" s="20">
        <f t="shared" si="0"/>
        <v>10002.975</v>
      </c>
      <c r="F58" s="21">
        <v>63</v>
      </c>
      <c r="G58" s="22">
        <v>15.3</v>
      </c>
      <c r="H58" s="22">
        <v>15.45</v>
      </c>
      <c r="I58" s="20">
        <v>10250</v>
      </c>
      <c r="J58" s="20">
        <f t="shared" si="1"/>
        <v>10002.975</v>
      </c>
      <c r="K58" s="21">
        <v>95</v>
      </c>
      <c r="L58" s="22">
        <v>23.3</v>
      </c>
      <c r="M58" s="22">
        <v>23.45</v>
      </c>
      <c r="N58" s="20">
        <v>10250</v>
      </c>
      <c r="O58" s="20">
        <f t="shared" si="2"/>
        <v>10002.975</v>
      </c>
      <c r="Q58">
        <f>AVERAGE(N28:N59,I28:I59,D28:D59)/1000</f>
        <v>10.25</v>
      </c>
    </row>
    <row r="59" spans="1:18" ht="12.75" customHeight="1">
      <c r="A59" s="17">
        <v>32</v>
      </c>
      <c r="B59" s="19">
        <v>7.45</v>
      </c>
      <c r="C59" s="24">
        <v>8</v>
      </c>
      <c r="D59" s="20">
        <v>10250</v>
      </c>
      <c r="E59" s="20">
        <f t="shared" si="0"/>
        <v>10002.975</v>
      </c>
      <c r="F59" s="21">
        <v>64</v>
      </c>
      <c r="G59" s="22">
        <v>15.45</v>
      </c>
      <c r="H59" s="22">
        <v>16</v>
      </c>
      <c r="I59" s="20">
        <v>10250</v>
      </c>
      <c r="J59" s="20">
        <f t="shared" si="1"/>
        <v>10002.975</v>
      </c>
      <c r="K59" s="26">
        <v>96</v>
      </c>
      <c r="L59" s="22">
        <v>23.45</v>
      </c>
      <c r="M59" s="27">
        <v>24</v>
      </c>
      <c r="N59" s="20">
        <v>10250</v>
      </c>
      <c r="O59" s="20">
        <f t="shared" si="2"/>
        <v>10002.975</v>
      </c>
    </row>
    <row r="60" spans="1:18" ht="12.75" customHeight="1">
      <c r="A60" s="28"/>
      <c r="B60" s="29"/>
      <c r="C60" s="30"/>
      <c r="D60" s="31">
        <f>SUM(D28:D59)</f>
        <v>328000</v>
      </c>
      <c r="E60" s="32">
        <f>SUM(E28:E59)</f>
        <v>320095.19999999995</v>
      </c>
      <c r="F60" s="33"/>
      <c r="G60" s="34"/>
      <c r="H60" s="34"/>
      <c r="I60" s="32">
        <f>SUM(I28:I59)</f>
        <v>328000</v>
      </c>
      <c r="J60" s="31">
        <f>SUM(J28:J59)</f>
        <v>320095.19999999995</v>
      </c>
      <c r="K60" s="33"/>
      <c r="L60" s="34"/>
      <c r="M60" s="34"/>
      <c r="N60" s="31">
        <f>SUM(N28:N59)</f>
        <v>328000</v>
      </c>
      <c r="O60" s="32">
        <f>SUM(O28:O59)</f>
        <v>320095.19999999995</v>
      </c>
      <c r="P60" s="12"/>
      <c r="Q60" s="35"/>
      <c r="R60" s="12"/>
    </row>
    <row r="64" spans="1:18" ht="12.75" customHeight="1">
      <c r="A64" t="s">
        <v>69</v>
      </c>
      <c r="B64">
        <f>SUM(D60,I60,N60)/(4000*1000)</f>
        <v>0.246</v>
      </c>
      <c r="C64">
        <f>ROUNDDOWN(SUM(E60,J60,O60)/(4000*1000),4)</f>
        <v>0.24</v>
      </c>
    </row>
    <row r="66" spans="1:17" ht="12.75" customHeight="1">
      <c r="A66" s="2" t="s">
        <v>30</v>
      </c>
      <c r="D66" s="31"/>
      <c r="E66" s="36"/>
      <c r="J66" s="36"/>
      <c r="O66" s="36"/>
      <c r="Q66" s="36"/>
    </row>
    <row r="67" spans="1:17" ht="12.75" customHeight="1">
      <c r="D67" s="31"/>
      <c r="J67" s="36"/>
      <c r="Q67" s="36"/>
    </row>
    <row r="68" spans="1:17" ht="12.75" customHeight="1">
      <c r="A68" s="37" t="s">
        <v>31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Q68" s="36"/>
    </row>
    <row r="69" spans="1:17" ht="12.75" customHeight="1">
      <c r="A69" s="38" t="s">
        <v>32</v>
      </c>
      <c r="B69" s="38"/>
      <c r="C69" s="38"/>
      <c r="D69" s="31"/>
      <c r="E69" s="39"/>
      <c r="H69" s="36"/>
      <c r="J69" s="36"/>
    </row>
    <row r="70" spans="1:17" ht="12.75" customHeight="1">
      <c r="D70" s="31"/>
      <c r="E70" s="36"/>
      <c r="H70" s="36"/>
      <c r="J70" s="36"/>
    </row>
    <row r="71" spans="1:17" ht="12.75" customHeight="1">
      <c r="D71" s="31"/>
      <c r="E71" s="36"/>
      <c r="H71" s="36"/>
      <c r="M71" s="7" t="s">
        <v>33</v>
      </c>
    </row>
    <row r="72" spans="1:17" ht="12.75" customHeight="1">
      <c r="D72" s="31"/>
      <c r="E72" s="36"/>
      <c r="H72" s="36"/>
    </row>
    <row r="73" spans="1:17" ht="12.75" customHeight="1">
      <c r="D73" s="31"/>
      <c r="E73" s="36"/>
      <c r="H73" s="36"/>
    </row>
    <row r="74" spans="1:17" ht="12.75" customHeight="1">
      <c r="D74" s="31"/>
      <c r="E74" s="36"/>
      <c r="H74" s="36"/>
    </row>
    <row r="75" spans="1:17" ht="12.75" customHeight="1">
      <c r="D75" s="31"/>
      <c r="E75" s="36"/>
      <c r="H75" s="36"/>
    </row>
    <row r="76" spans="1:17" ht="12.75" customHeight="1">
      <c r="D76" s="31"/>
      <c r="E76" s="36"/>
      <c r="H76" s="36"/>
    </row>
    <row r="77" spans="1:17" ht="12.75" customHeight="1">
      <c r="D77" s="31"/>
      <c r="E77" s="36"/>
      <c r="H77" s="36"/>
    </row>
    <row r="78" spans="1:17" ht="12.75" customHeight="1">
      <c r="D78" s="31"/>
      <c r="E78" s="36"/>
      <c r="H78" s="36"/>
    </row>
    <row r="79" spans="1:17" ht="12.75" customHeight="1">
      <c r="D79" s="31"/>
      <c r="E79" s="36"/>
      <c r="H79" s="36"/>
    </row>
    <row r="80" spans="1:17" ht="12.75" customHeight="1">
      <c r="D80" s="31"/>
      <c r="E80" s="36"/>
      <c r="H80" s="36"/>
    </row>
    <row r="81" spans="4:8" ht="12.75" customHeight="1">
      <c r="D81" s="31"/>
      <c r="E81" s="36"/>
      <c r="H81" s="36"/>
    </row>
    <row r="82" spans="4:8" ht="12.75" customHeight="1">
      <c r="D82" s="31"/>
      <c r="E82" s="36"/>
      <c r="H82" s="36"/>
    </row>
    <row r="83" spans="4:8" ht="12.75" customHeight="1">
      <c r="D83" s="31"/>
      <c r="E83" s="36"/>
      <c r="H83" s="36"/>
    </row>
    <row r="84" spans="4:8" ht="12.75" customHeight="1">
      <c r="D84" s="31"/>
      <c r="E84" s="36"/>
      <c r="H84" s="36"/>
    </row>
    <row r="85" spans="4:8" ht="12.75" customHeight="1">
      <c r="D85" s="31"/>
      <c r="E85" s="36"/>
      <c r="H85" s="36"/>
    </row>
    <row r="86" spans="4:8" ht="12.75" customHeight="1">
      <c r="D86" s="31"/>
      <c r="E86" s="36"/>
      <c r="H86" s="36"/>
    </row>
    <row r="87" spans="4:8" ht="12.75" customHeight="1">
      <c r="D87" s="31"/>
      <c r="E87" s="36"/>
      <c r="H87" s="36"/>
    </row>
    <row r="88" spans="4:8" ht="12.75" customHeight="1">
      <c r="D88" s="31"/>
      <c r="E88" s="36"/>
      <c r="H88" s="36"/>
    </row>
    <row r="89" spans="4:8" ht="12.75" customHeight="1">
      <c r="D89" s="31"/>
      <c r="E89" s="36"/>
      <c r="H89" s="36"/>
    </row>
    <row r="90" spans="4:8" ht="12.75" customHeight="1">
      <c r="D90" s="31"/>
      <c r="E90" s="36"/>
      <c r="H90" s="36"/>
    </row>
    <row r="91" spans="4:8" ht="12.75" customHeight="1">
      <c r="D91" s="31"/>
      <c r="E91" s="36"/>
      <c r="H91" s="36"/>
    </row>
    <row r="92" spans="4:8" ht="12.75" customHeight="1">
      <c r="D92" s="31"/>
      <c r="E92" s="36"/>
      <c r="H92" s="36"/>
    </row>
    <row r="93" spans="4:8" ht="12.75" customHeight="1">
      <c r="D93" s="31"/>
      <c r="E93" s="36"/>
      <c r="H93" s="36"/>
    </row>
    <row r="94" spans="4:8" ht="12.75" customHeight="1">
      <c r="D94" s="40"/>
      <c r="E94" s="36"/>
      <c r="H94" s="36"/>
    </row>
    <row r="95" spans="4:8" ht="12.75" customHeight="1">
      <c r="E95" s="36"/>
      <c r="H95" s="36"/>
    </row>
    <row r="96" spans="4:8" ht="12.75" customHeight="1">
      <c r="E96" s="36"/>
      <c r="H96" s="36"/>
    </row>
    <row r="97" spans="4:8" ht="12.75" customHeight="1">
      <c r="E97" s="36"/>
      <c r="H97" s="36"/>
    </row>
    <row r="98" spans="4:8" ht="12.75" customHeight="1">
      <c r="D98" s="4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Sheet31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DefaultAppPool</dc:creator>
  <cp:lastModifiedBy>TSSPDCL</cp:lastModifiedBy>
  <cp:lastPrinted>2021-01-27T08:42:52Z</cp:lastPrinted>
  <dcterms:modified xsi:type="dcterms:W3CDTF">2022-05-16T10:48:51Z</dcterms:modified>
</cp:coreProperties>
</file>